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1860" yWindow="0" windowWidth="13125" windowHeight="8505" tabRatio="865" firstSheet="8" activeTab="18"/>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'1A'!$A$1:$U$18</definedName>
    <definedName name="_xlnm.Print_Area" localSheetId="5">'1B'!$D$1:$J$18</definedName>
    <definedName name="_xlnm.Print_Area" localSheetId="6">'2A'!$A$1:$H$15</definedName>
    <definedName name="_xlnm.Print_Area" localSheetId="7">'2B'!$A$1:$I$16</definedName>
    <definedName name="_xlnm.Print_Area" localSheetId="8">'2C'!$A$1:$I$16</definedName>
    <definedName name="_xlnm.Print_Area" localSheetId="9">'2D'!$A$1:$I$78</definedName>
    <definedName name="_xlnm.Print_Area" localSheetId="11">'2F'!$A$1:$J$17</definedName>
    <definedName name="_xlnm.Print_Area" localSheetId="12">'3A,3B'!$A$1:$N$27</definedName>
    <definedName name="_xlnm.Print_Area" localSheetId="13">'4A,4B'!$A$1:$O$19</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Abbreviations!$A$1:$F$65</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I15" i="59" l="1"/>
  <c r="J4" i="56" l="1"/>
  <c r="J5" i="56"/>
  <c r="J6" i="56"/>
  <c r="J7" i="56"/>
  <c r="J8" i="56"/>
  <c r="J9" i="56"/>
  <c r="J10" i="56"/>
  <c r="J11" i="56"/>
  <c r="J12" i="56"/>
  <c r="J13" i="56"/>
  <c r="J14" i="56"/>
  <c r="J15" i="56"/>
  <c r="J3" i="56"/>
  <c r="N24" i="66" l="1"/>
  <c r="N23" i="66"/>
  <c r="N15" i="66"/>
  <c r="N16" i="66"/>
  <c r="N17" i="66"/>
  <c r="N18" i="66"/>
  <c r="N19" i="66"/>
  <c r="N20" i="66"/>
  <c r="N21" i="66"/>
  <c r="N22" i="66"/>
  <c r="N14" i="66"/>
  <c r="M24" i="66" l="1"/>
  <c r="N4" i="92" l="1"/>
  <c r="J15" i="86" l="1"/>
  <c r="I14" i="86" l="1"/>
  <c r="G15" i="61" l="1"/>
  <c r="Q15" i="61"/>
  <c r="K15" i="61"/>
  <c r="R15" i="61" l="1"/>
  <c r="I14" i="59"/>
  <c r="I14" i="84" l="1"/>
  <c r="I13" i="86" l="1"/>
  <c r="C15" i="84" l="1"/>
  <c r="G14" i="61" l="1"/>
  <c r="K14" i="61"/>
  <c r="Q14" i="61"/>
  <c r="R14" i="61" l="1"/>
  <c r="I10" i="84" l="1"/>
  <c r="I11" i="84"/>
  <c r="I12" i="84"/>
  <c r="I13" i="84"/>
  <c r="H15" i="59" l="1"/>
  <c r="I13" i="59"/>
  <c r="K14" i="94" l="1"/>
  <c r="K7" i="94"/>
  <c r="K24" i="90"/>
  <c r="K12" i="90"/>
  <c r="L24" i="66" l="1"/>
  <c r="N6" i="66"/>
  <c r="N9" i="66"/>
  <c r="N8" i="66"/>
  <c r="N7" i="66"/>
  <c r="N5" i="66"/>
  <c r="N4" i="66"/>
  <c r="N3" i="66"/>
  <c r="N10" i="66" l="1"/>
  <c r="K24" i="66"/>
  <c r="J24" i="66"/>
  <c r="I24" i="66"/>
  <c r="H24" i="66"/>
  <c r="Q13" i="61" l="1"/>
  <c r="K13" i="61"/>
  <c r="G13" i="61"/>
  <c r="I12" i="86"/>
  <c r="R13" i="61" l="1"/>
  <c r="I12" i="59" l="1"/>
  <c r="C24" i="66" l="1"/>
  <c r="D24" i="66"/>
  <c r="E24" i="66"/>
  <c r="F24" i="66"/>
  <c r="G24" i="66"/>
  <c r="B24" i="66"/>
  <c r="C10" i="66"/>
  <c r="D10" i="66"/>
  <c r="E10" i="66"/>
  <c r="F10" i="66"/>
  <c r="G10" i="66"/>
  <c r="H10" i="66"/>
  <c r="I10" i="66"/>
  <c r="J10" i="66"/>
  <c r="B10" i="66"/>
  <c r="C15" i="86" l="1"/>
  <c r="D15" i="86"/>
  <c r="E15" i="86"/>
  <c r="F15" i="86"/>
  <c r="G15" i="86"/>
  <c r="H15" i="86"/>
  <c r="B15" i="86"/>
  <c r="I4" i="86"/>
  <c r="I5" i="86"/>
  <c r="I6" i="86"/>
  <c r="I7" i="86"/>
  <c r="I8" i="86"/>
  <c r="I9" i="86"/>
  <c r="I10" i="86"/>
  <c r="I11" i="86"/>
  <c r="I3" i="86"/>
  <c r="I15" i="86" l="1"/>
  <c r="Q12" i="61"/>
  <c r="K12" i="61"/>
  <c r="G12" i="61"/>
  <c r="R12" i="61" l="1"/>
  <c r="D15" i="84"/>
  <c r="E15" i="84"/>
  <c r="F15" i="84"/>
  <c r="G15" i="84"/>
  <c r="H15" i="84"/>
  <c r="B15" i="84"/>
  <c r="I4" i="84"/>
  <c r="I5" i="84"/>
  <c r="I6" i="84"/>
  <c r="I7" i="84"/>
  <c r="I8" i="84"/>
  <c r="I9" i="84"/>
  <c r="I3" i="84"/>
  <c r="I15" i="84" l="1"/>
  <c r="I4" i="59"/>
  <c r="I5" i="59"/>
  <c r="I6" i="59"/>
  <c r="I7" i="59"/>
  <c r="I8" i="59"/>
  <c r="I9" i="59"/>
  <c r="I10" i="59"/>
  <c r="I11" i="59"/>
  <c r="I3" i="59"/>
  <c r="C15" i="59"/>
  <c r="D15" i="59"/>
  <c r="E15" i="59"/>
  <c r="F15" i="59"/>
  <c r="G15" i="59"/>
  <c r="B15" i="59"/>
  <c r="O4" i="87" l="1"/>
  <c r="O5" i="87"/>
  <c r="O6" i="87"/>
  <c r="O7" i="87"/>
  <c r="O8" i="87"/>
  <c r="O9" i="87"/>
  <c r="O10" i="87"/>
  <c r="O11" i="87"/>
  <c r="O12" i="87"/>
  <c r="Q5" i="61" l="1"/>
  <c r="Q6" i="61"/>
  <c r="Q7" i="61"/>
  <c r="Q8" i="61"/>
  <c r="Q9" i="61"/>
  <c r="Q10" i="61"/>
  <c r="Q11" i="61"/>
  <c r="Q4" i="61"/>
  <c r="K5" i="61"/>
  <c r="K6" i="61"/>
  <c r="K7" i="61"/>
  <c r="K8" i="61"/>
  <c r="K9" i="61"/>
  <c r="K10" i="61"/>
  <c r="K11" i="61"/>
  <c r="G9" i="61"/>
  <c r="R9" i="61" s="1"/>
  <c r="G10" i="61"/>
  <c r="G11" i="61"/>
  <c r="R10" i="61" l="1"/>
  <c r="R11" i="61"/>
  <c r="H15" i="99" l="1"/>
  <c r="H14" i="89" l="1"/>
  <c r="N4" i="89" l="1"/>
  <c r="N5" i="89"/>
  <c r="N6" i="89"/>
  <c r="N7" i="89"/>
  <c r="N8" i="89"/>
  <c r="N9" i="89"/>
  <c r="N10" i="89"/>
  <c r="N11" i="89"/>
  <c r="N12" i="89"/>
  <c r="N13" i="89"/>
  <c r="N3" i="89"/>
  <c r="C14" i="89"/>
  <c r="D14" i="89"/>
  <c r="E14" i="89"/>
  <c r="F14" i="89"/>
  <c r="G14" i="89"/>
  <c r="I14" i="89"/>
  <c r="J14" i="89"/>
  <c r="K14" i="89"/>
  <c r="L14" i="89"/>
  <c r="M14" i="89"/>
  <c r="B14" i="89"/>
  <c r="N14" i="89" l="1"/>
  <c r="O16" i="61" l="1"/>
  <c r="G8" i="61"/>
  <c r="R8" i="61" s="1"/>
  <c r="E7" i="92" l="1"/>
  <c r="G7" i="61" l="1"/>
  <c r="R7" i="61" s="1"/>
  <c r="C12" i="90" l="1"/>
  <c r="L16" i="61" l="1"/>
  <c r="G6" i="61" l="1"/>
  <c r="R6" i="61" s="1"/>
  <c r="C7" i="93" l="1"/>
  <c r="E16" i="61" l="1"/>
  <c r="K4" i="61" l="1"/>
  <c r="G5" i="61"/>
  <c r="R5" i="61" s="1"/>
  <c r="N5" i="90" l="1"/>
  <c r="N16" i="90" l="1"/>
  <c r="J16" i="61" l="1"/>
  <c r="L10" i="66" l="1"/>
  <c r="J24" i="90" l="1"/>
  <c r="J12" i="90"/>
  <c r="J16" i="93" l="1"/>
  <c r="K16" i="93"/>
  <c r="L16" i="93"/>
  <c r="M16" i="93"/>
  <c r="K7" i="93"/>
  <c r="L7" i="93"/>
  <c r="M7" i="93"/>
  <c r="J7" i="93"/>
  <c r="I24" i="90" l="1"/>
  <c r="I12" i="90"/>
  <c r="I14" i="94"/>
  <c r="I7" i="94"/>
  <c r="C16" i="61" l="1"/>
  <c r="G4" i="61" l="1"/>
  <c r="N16"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P16" i="61" l="1"/>
  <c r="M16" i="61" l="1"/>
  <c r="I16" i="61"/>
  <c r="D7" i="93" l="1"/>
  <c r="D19" i="87" l="1"/>
  <c r="E19" i="87"/>
  <c r="L14" i="92" l="1"/>
  <c r="L13" i="87" l="1"/>
  <c r="J7" i="94" l="1"/>
  <c r="J14" i="94"/>
  <c r="H24" i="90"/>
  <c r="H12" i="90"/>
  <c r="G7" i="94"/>
  <c r="H7" i="94"/>
  <c r="O3" i="87"/>
  <c r="G14" i="94"/>
  <c r="G24" i="90"/>
  <c r="G12" i="90"/>
  <c r="F24" i="90"/>
  <c r="F12" i="90"/>
  <c r="H16" i="61"/>
  <c r="F16" i="61"/>
  <c r="D16" i="61"/>
  <c r="B16" i="61"/>
  <c r="Q16" i="61"/>
  <c r="K16" i="61"/>
  <c r="G16" i="61"/>
  <c r="B24" i="90"/>
  <c r="F22" i="91"/>
  <c r="F11" i="91"/>
  <c r="N19" i="89"/>
  <c r="N19" i="90"/>
  <c r="M10" i="66"/>
  <c r="N19" i="88"/>
  <c r="N20" i="88"/>
  <c r="N21" i="88"/>
  <c r="N22" i="88"/>
  <c r="N23" i="88"/>
  <c r="N24" i="88"/>
  <c r="N25" i="88"/>
  <c r="N26" i="88"/>
  <c r="N27" i="88"/>
  <c r="N18" i="88"/>
  <c r="N5" i="88"/>
  <c r="N6" i="88"/>
  <c r="N7" i="88"/>
  <c r="N8" i="88"/>
  <c r="N9" i="88"/>
  <c r="N10" i="88"/>
  <c r="N11" i="88"/>
  <c r="N12" i="88"/>
  <c r="N13" i="88"/>
  <c r="N4" i="88"/>
  <c r="H14" i="92"/>
  <c r="H22" i="91"/>
  <c r="D7" i="94"/>
  <c r="D22" i="91"/>
  <c r="E22" i="91"/>
  <c r="O18" i="87"/>
  <c r="O17" i="87"/>
  <c r="K10" i="66"/>
  <c r="M14" i="94"/>
  <c r="L14" i="94"/>
  <c r="H14" i="94"/>
  <c r="F14" i="94"/>
  <c r="E14" i="94"/>
  <c r="D14" i="94"/>
  <c r="C14" i="94"/>
  <c r="B14" i="94"/>
  <c r="N13" i="94"/>
  <c r="N12" i="94"/>
  <c r="N11" i="94"/>
  <c r="M7" i="94"/>
  <c r="L7" i="94"/>
  <c r="F7" i="94"/>
  <c r="E7" i="94"/>
  <c r="C7" i="94"/>
  <c r="B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D24" i="90"/>
  <c r="C24" i="90"/>
  <c r="N23" i="90"/>
  <c r="N22" i="90"/>
  <c r="N21" i="90"/>
  <c r="N20" i="90"/>
  <c r="N18" i="90"/>
  <c r="N17" i="90"/>
  <c r="M12" i="90"/>
  <c r="L12" i="90"/>
  <c r="E12" i="90"/>
  <c r="D12" i="90"/>
  <c r="B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B14" i="88"/>
  <c r="N19" i="87"/>
  <c r="M19" i="87"/>
  <c r="L19" i="87"/>
  <c r="K19" i="87"/>
  <c r="J19" i="87"/>
  <c r="I19" i="87"/>
  <c r="H19" i="87"/>
  <c r="G19" i="87"/>
  <c r="F19" i="87"/>
  <c r="C19" i="87"/>
  <c r="N13" i="87"/>
  <c r="M13" i="87"/>
  <c r="K13" i="87"/>
  <c r="J13" i="87"/>
  <c r="I13" i="87"/>
  <c r="H13" i="87"/>
  <c r="G13" i="87"/>
  <c r="F13" i="87"/>
  <c r="E13" i="87"/>
  <c r="D13" i="87"/>
  <c r="C13" i="87"/>
  <c r="N28" i="88" l="1"/>
  <c r="R4" i="61"/>
  <c r="R16" i="61" s="1"/>
  <c r="N22" i="91"/>
  <c r="N14" i="88"/>
  <c r="N7" i="93"/>
  <c r="N11" i="91"/>
  <c r="N14" i="92"/>
  <c r="N7" i="92"/>
  <c r="O13" i="87"/>
  <c r="O19" i="87"/>
  <c r="N24" i="90"/>
  <c r="N12" i="90"/>
  <c r="N7" i="94"/>
  <c r="N14" i="94"/>
</calcChain>
</file>

<file path=xl/sharedStrings.xml><?xml version="1.0" encoding="utf-8"?>
<sst xmlns="http://schemas.openxmlformats.org/spreadsheetml/2006/main" count="1273" uniqueCount="594">
  <si>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</si>
  <si>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</si>
  <si>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</si>
  <si>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</si>
  <si>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</si>
  <si>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</si>
  <si>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</si>
  <si>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</si>
  <si>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</si>
  <si>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</si>
  <si>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</si>
  <si>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</si>
  <si>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</si>
  <si>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</si>
  <si>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</si>
  <si>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</si>
  <si>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</si>
  <si>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</si>
  <si>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</si>
  <si>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</si>
  <si>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</si>
  <si>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</si>
  <si>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</si>
  <si>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</si>
  <si>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</si>
  <si>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Titan</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</si>
  <si>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</si>
  <si>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</si>
  <si>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</si>
  <si>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</si>
  <si>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</si>
  <si>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</si>
  <si>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</si>
  <si>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</si>
  <si>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</si>
  <si>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</si>
  <si>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</si>
  <si>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</si>
  <si>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</si>
  <si>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</si>
  <si>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</si>
  <si>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</si>
  <si>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</si>
  <si>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</si>
  <si>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</si>
  <si>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</si>
  <si>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</si>
  <si>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</si>
  <si>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</si>
  <si>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</si>
  <si>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</si>
  <si>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</si>
  <si>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</si>
  <si>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</si>
  <si>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</si>
  <si>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</si>
  <si>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</si>
  <si>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</si>
  <si>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</si>
  <si>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</si>
  <si>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</si>
  <si>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</si>
  <si>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</si>
  <si>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</si>
  <si>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</si>
  <si>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</si>
  <si>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</si>
  <si>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</si>
  <si>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</si>
  <si>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</si>
  <si>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</si>
  <si>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</si>
  <si>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</si>
  <si>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</si>
  <si>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</si>
  <si>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</si>
  <si>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</si>
  <si>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</si>
  <si>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</si>
  <si>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</si>
  <si>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</si>
  <si>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</si>
  <si>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</si>
  <si>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</si>
  <si>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</si>
  <si>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</si>
  <si>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</si>
  <si>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</si>
  <si>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</si>
  <si>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</si>
  <si>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</si>
  <si>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</si>
  <si>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</si>
  <si>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</si>
  <si>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</si>
  <si>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</si>
  <si>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</si>
  <si>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</si>
  <si>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</si>
  <si>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</si>
  <si>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</si>
  <si>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</si>
  <si>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</si>
  <si>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</si>
  <si>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</si>
  <si>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</si>
  <si>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</si>
  <si>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</si>
  <si>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</si>
  <si>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</si>
  <si>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</si>
  <si>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</si>
  <si>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</si>
  <si>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</si>
  <si>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</si>
  <si>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</si>
  <si>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</si>
  <si>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</si>
  <si>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</si>
  <si>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</si>
  <si>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</si>
  <si>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</si>
  <si>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</si>
  <si>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</si>
  <si>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</si>
  <si>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</si>
  <si>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</si>
  <si>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</si>
  <si>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</si>
  <si>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</si>
  <si>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</si>
  <si>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</si>
  <si>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</si>
  <si>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</si>
  <si>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</si>
  <si>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</si>
  <si>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</si>
  <si>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</si>
  <si>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</si>
  <si>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</si>
  <si>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</si>
  <si>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</si>
  <si>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</si>
  <si>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</si>
  <si>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</si>
  <si>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</si>
  <si>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</si>
  <si>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</si>
  <si>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</si>
  <si>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</si>
  <si>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</si>
  <si>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</si>
  <si>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</si>
  <si>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</si>
  <si>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</si>
  <si>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</si>
  <si>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</si>
  <si>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</si>
  <si>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</si>
  <si>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</si>
  <si>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</si>
  <si>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</si>
  <si>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</si>
  <si>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</si>
  <si>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</si>
  <si>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</si>
  <si>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</si>
  <si>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</si>
  <si>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</si>
  <si>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</si>
  <si>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</si>
  <si>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</si>
  <si>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</si>
  <si>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</si>
  <si>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</si>
  <si>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</si>
  <si>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</si>
  <si>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</si>
  <si>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</si>
  <si>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</si>
  <si>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</si>
  <si>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</si>
  <si>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</si>
  <si>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</si>
  <si>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</si>
  <si>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</si>
  <si>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</si>
  <si>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</si>
  <si>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</si>
  <si>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</si>
  <si>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</si>
  <si>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</si>
  <si>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</si>
  <si>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</si>
  <si>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</si>
  <si>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</si>
  <si>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</si>
  <si>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</si>
  <si>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</si>
  <si>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</si>
  <si>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</si>
  <si>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</si>
  <si>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</si>
  <si>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</si>
  <si>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</si>
  <si>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</si>
  <si>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</si>
  <si>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</si>
  <si>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</si>
  <si>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</si>
  <si>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</si>
  <si>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</si>
  <si>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</si>
  <si>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</si>
  <si>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</si>
  <si>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</si>
  <si>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</si>
  <si>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</si>
  <si>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</si>
  <si>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</si>
  <si>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</si>
  <si>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</si>
  <si>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</si>
  <si>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</si>
  <si>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</si>
  <si>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</si>
  <si>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</si>
  <si>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</si>
  <si>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</si>
  <si>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</si>
  <si>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</si>
  <si>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</si>
  <si>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</si>
  <si>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</si>
  <si>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</si>
  <si>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</si>
  <si>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</si>
  <si>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</si>
  <si>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</si>
  <si>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</si>
  <si>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</si>
  <si>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</si>
  <si>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</si>
  <si>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</si>
  <si>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</si>
  <si>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</si>
  <si>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</si>
  <si>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 xml:space="preserve">Titan </t>
  </si>
  <si>
    <t xml:space="preserve">Atlas </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</si>
  <si>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</si>
  <si>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</si>
  <si>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</si>
  <si>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</si>
  <si>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</si>
  <si>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</si>
  <si>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</si>
  <si>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</si>
  <si>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</si>
  <si>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</si>
  <si>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</si>
  <si>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</si>
  <si>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</si>
  <si>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</si>
  <si>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</si>
  <si>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</si>
  <si>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</si>
  <si>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</si>
  <si>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</si>
  <si>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</si>
  <si>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</si>
  <si>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</si>
  <si>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</si>
  <si>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</si>
  <si>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</si>
  <si>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</si>
  <si>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</si>
  <si>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</si>
  <si>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</si>
  <si>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</si>
  <si>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</si>
  <si>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</si>
  <si>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Yara</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</si>
  <si>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</si>
  <si>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</si>
  <si>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</si>
  <si>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</si>
  <si>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</si>
  <si>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</si>
  <si>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</si>
  <si>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</si>
  <si>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</si>
  <si>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</si>
  <si>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</si>
  <si>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</si>
  <si>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</si>
  <si>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</si>
  <si>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</si>
  <si>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</si>
  <si>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</si>
  <si>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</si>
  <si>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</si>
  <si>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</si>
  <si>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</si>
  <si>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</si>
  <si>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</si>
  <si>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</si>
  <si>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</si>
  <si>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</si>
  <si>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</si>
  <si>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Trinity Exploration &amp; Production Ltd ( formerly Ten Degrees North Energy Ltd)</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</si>
  <si>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</si>
  <si>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</si>
  <si>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</si>
  <si>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</si>
  <si>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</si>
  <si>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</si>
  <si>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</si>
  <si>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</si>
  <si>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</si>
  <si>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</si>
  <si>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</si>
  <si>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</si>
  <si>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</si>
  <si>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</si>
  <si>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</si>
  <si>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</si>
  <si>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</si>
  <si>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</si>
  <si>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</si>
  <si>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</si>
  <si>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</si>
  <si>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</si>
  <si>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</si>
  <si>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</si>
  <si>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</si>
  <si>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</si>
  <si>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</si>
  <si>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</si>
  <si>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</si>
  <si>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</si>
  <si>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</si>
  <si>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</si>
  <si>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</si>
  <si>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</si>
  <si>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</si>
  <si>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</si>
  <si>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</si>
  <si>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</si>
  <si>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</si>
  <si>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</si>
  <si>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</si>
  <si>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</si>
  <si>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</si>
  <si>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</si>
  <si>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</si>
  <si>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</si>
  <si>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</si>
  <si>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</si>
  <si>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</si>
  <si>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NOTE : Ammonia Derivatives are Urea, UAN and Melamine</t>
  </si>
  <si>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</si>
  <si>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</si>
  <si>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</si>
  <si>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</si>
  <si>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</si>
  <si>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</si>
  <si>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Trinity Exploration &amp; Production (Galeota)Ltd (formerly Bayfield Energy Galeota Ltd)</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</si>
  <si>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</si>
  <si>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</si>
  <si>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</si>
  <si>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</si>
  <si>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</si>
  <si>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</si>
  <si>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</si>
  <si>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</si>
  <si>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</si>
  <si>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</si>
  <si>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</si>
  <si>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</si>
  <si>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</si>
  <si>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</si>
  <si>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</si>
  <si>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</si>
  <si>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</si>
  <si>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</si>
  <si>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</si>
  <si>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</si>
  <si>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</si>
  <si>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</si>
  <si>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</si>
  <si>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</si>
  <si>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</si>
  <si>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</si>
  <si>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</si>
  <si>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</si>
  <si>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</si>
  <si>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</si>
  <si>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</si>
  <si>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</si>
  <si>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AVG 2017</t>
  </si>
  <si>
    <t xml:space="preserve"> TABLE 1B - CONDENSATE PRODUCTION (ONLY) IN 2017 (BOPD)</t>
  </si>
  <si>
    <t xml:space="preserve"> TABLE 1A - CRUDE OIL &amp; CONDENSATE PRODUCTION IN 2017 (BOPD)</t>
  </si>
  <si>
    <t>TABLE 2A   - DRILLING  RIGS IN USE IN 2017</t>
  </si>
  <si>
    <t>TABLE 2B  - RIG DAYS IN 2017</t>
  </si>
  <si>
    <t>TABLE 2C  - DEPTH DRILLED IN 2017 (FT)</t>
  </si>
  <si>
    <t>TABLE 2D  - WELLS STARTED IN 2017</t>
  </si>
  <si>
    <t>TABLE 2E  - WELL COMPLETIONS IN 2017</t>
  </si>
  <si>
    <t>TABLE 2F - MEEI APPROVED WORKOVERS COMPLETED AND WINCH HOURS IN 2017</t>
  </si>
  <si>
    <t xml:space="preserve">TABLE 3A -  NATURAL GAS PRODUCTION BY COMPANY IN 2017  (MMSCF/D)    </t>
  </si>
  <si>
    <t>TABLE 3B  - NATURAL GAS UTILIZATION BY SECTOR IN 2017 (MMSCF/D)</t>
  </si>
  <si>
    <t>TABLE 4A - CRUDE OIL IMPORTS IN 2017 (BBLS)</t>
  </si>
  <si>
    <t>TABLE 4B - CRUDE OIL EXPORTS IN 2017 (BBLS)</t>
  </si>
  <si>
    <t>TABLE 4C - PETROTRIN PAP REFINERY SALES IN 2017 (BBLS)</t>
  </si>
  <si>
    <t>TABLE 4D  - PETROTRIN PAP REFINERY OUTPUT IN 2017 (BBLS)</t>
  </si>
  <si>
    <t xml:space="preserve">TABLE 4E - PETROTRIN PAP REFINERY THROUGHPUT IN 2017 (BBLS &amp; BOPD) </t>
  </si>
  <si>
    <t>TABLE  5A  - PRODUCTION AND EXPORT OF NGLS FROM  PPGPL IN 2017 (BBLS)</t>
  </si>
  <si>
    <t>TABLE  5B  -  PRODUCTION AND EXPORT OF AMMONIA IN 2017 (MT)</t>
  </si>
  <si>
    <t>TABLE  5C  -  PRODUCTION AND EXPORT OF DOWNSTREAM AMMONIA PRODUCTS IN 2017 (MT)</t>
  </si>
  <si>
    <t>TABLE  5D  -  PRODUCTION AND EXPORT OF METHANOL IN 2017 (MT)</t>
  </si>
  <si>
    <r>
      <t>TABLE 5E (I) - PRODUCTION OF LNG FROM ALNG IN 2017 (M</t>
    </r>
    <r>
      <rPr>
        <b/>
        <vertAlign val="superscript"/>
        <sz val="14"/>
        <color theme="0"/>
        <rFont val="Calibri Light"/>
        <family val="2"/>
      </rPr>
      <t>3</t>
    </r>
    <r>
      <rPr>
        <b/>
        <sz val="14"/>
        <color theme="0"/>
        <rFont val="Calibri Light"/>
        <family val="2"/>
      </rPr>
      <t xml:space="preserve">) </t>
    </r>
  </si>
  <si>
    <t>TABLE 5F(I) - LNG SALES &amp; DELIVERIES FROM ALNG IN 2017 (MMBTU)</t>
  </si>
  <si>
    <t>TABLE 5G - NGL SALES &amp; DELIVERIES FROM ALNG IN 2017 (BBLS)</t>
  </si>
  <si>
    <t>CATSHILL</t>
  </si>
  <si>
    <t>PT FORTIN EAST</t>
  </si>
  <si>
    <t>FOREST RESERVE</t>
  </si>
  <si>
    <t>PARANG</t>
  </si>
  <si>
    <t>CAT-LAND-157</t>
  </si>
  <si>
    <t>CAT-LAND-158</t>
  </si>
  <si>
    <t>FOR-LAND-1777</t>
  </si>
  <si>
    <t>FOR-LAND-1778</t>
  </si>
  <si>
    <t>FOR LAND 1779</t>
  </si>
  <si>
    <t>PAR-AMA-02</t>
  </si>
  <si>
    <t>PTRIN (IPSC) (AVOGL)</t>
  </si>
  <si>
    <t>PERENCO</t>
  </si>
  <si>
    <t>DOV,  JOEDOUG, REXLII</t>
  </si>
  <si>
    <t>POINT FORTIN EAST</t>
  </si>
  <si>
    <t>ANTILLES TRINITY</t>
  </si>
  <si>
    <t>PFE-LAND-225</t>
  </si>
  <si>
    <t>CAT-LAND-159</t>
  </si>
  <si>
    <t>ANT-LAND-88</t>
  </si>
  <si>
    <t>FOR-LAND-1781</t>
  </si>
  <si>
    <t>FOR-LAND-1780</t>
  </si>
  <si>
    <t>PAR-KAP-01</t>
  </si>
  <si>
    <t>CAT-LAND-160</t>
  </si>
  <si>
    <t>PTRIN (IPSC) (FETL)</t>
  </si>
  <si>
    <t>Tallon Well Services Company</t>
  </si>
  <si>
    <t>TWSC</t>
  </si>
  <si>
    <t>PFE-LAND-224ST</t>
  </si>
  <si>
    <t>CAT-LAND-160X</t>
  </si>
  <si>
    <t>CAT-LAND-161</t>
  </si>
  <si>
    <t>GOU-LAND-682</t>
  </si>
  <si>
    <t>GOU-LAND-683</t>
  </si>
  <si>
    <t>PAS-LAND-1509ST</t>
  </si>
  <si>
    <t>PFC-LAND-462</t>
  </si>
  <si>
    <t>PTRIN (IPSC) (GEPL)</t>
  </si>
  <si>
    <t>PT FORTIN CENTRAL</t>
  </si>
  <si>
    <t>EAST MAYARO</t>
  </si>
  <si>
    <t>GOUDRON</t>
  </si>
  <si>
    <t>KAPOK</t>
  </si>
  <si>
    <t>MCKENZIE</t>
  </si>
  <si>
    <t>KAP-KAA-14</t>
  </si>
  <si>
    <t>CAT LAND 162</t>
  </si>
  <si>
    <t>CAT LAND 163</t>
  </si>
  <si>
    <t>CAT LAND 164</t>
  </si>
  <si>
    <t>CAT LAND 165</t>
  </si>
  <si>
    <t>FOR LAND 1782</t>
  </si>
  <si>
    <t>PTRIN (LO) ( LOL)</t>
  </si>
  <si>
    <t xml:space="preserve">PALO SECO </t>
  </si>
  <si>
    <t>MACADAMIA-1</t>
  </si>
  <si>
    <t>CASSIA</t>
  </si>
  <si>
    <t>CAS-BAA-02</t>
  </si>
  <si>
    <t>CAT-LAND-166</t>
  </si>
  <si>
    <t>FOR-LAND-1783</t>
  </si>
  <si>
    <t>TETL</t>
  </si>
  <si>
    <t>Touchstone Exploration (Trinidad) Ltd</t>
  </si>
  <si>
    <t>PTRIN (LO) TETL</t>
  </si>
  <si>
    <t>SERRETTE</t>
  </si>
  <si>
    <t>PALO SECO</t>
  </si>
  <si>
    <t>KAP-KAA-15</t>
  </si>
  <si>
    <t>FOR-LAND-1784</t>
  </si>
  <si>
    <t>FOR-LAND-1785</t>
  </si>
  <si>
    <t>CAT-LAND-167</t>
  </si>
  <si>
    <t>CAT-LAND-168</t>
  </si>
  <si>
    <t>CAT-LAND-168X</t>
  </si>
  <si>
    <t>PAS-LAND-598</t>
  </si>
  <si>
    <t>PAS-LAND-599</t>
  </si>
  <si>
    <t>Refinery Loss/(Gain)</t>
  </si>
  <si>
    <t>Refinery Gas</t>
  </si>
  <si>
    <t>PTRIN (LOL) (RPTTL)</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</si>
  <si>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</si>
  <si>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</si>
  <si>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</si>
  <si>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</si>
  <si>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</si>
  <si>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</si>
  <si>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</si>
  <si>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</si>
  <si>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</si>
  <si>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</si>
  <si>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</si>
  <si>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JOEDOUG, REXLII</t>
  </si>
  <si>
    <t>EOGUA</t>
  </si>
  <si>
    <t>EOG Resources Trinidad Block U (a) Unlimited</t>
  </si>
  <si>
    <t>OSPREY</t>
  </si>
  <si>
    <t>OSP-OSA-OSP_07</t>
  </si>
  <si>
    <t xml:space="preserve"> OSP-OSA-08</t>
  </si>
  <si>
    <t>OSP-OSA-OSP_09</t>
  </si>
  <si>
    <t>PFE-LAND-226</t>
  </si>
  <si>
    <t>CAT-LAND-169</t>
  </si>
  <si>
    <t>PAS-LAND-600</t>
  </si>
  <si>
    <t>FOR-LAND-1786</t>
  </si>
  <si>
    <t>FOR-LAND-1787</t>
  </si>
  <si>
    <t xml:space="preserve"> OSP-OSA-06ST1</t>
  </si>
  <si>
    <t>FOR-LAND-1788</t>
  </si>
  <si>
    <t>CAT-LAND-170</t>
  </si>
  <si>
    <t>CAT-LAND-171</t>
  </si>
  <si>
    <t>CAT-LAND-172</t>
  </si>
  <si>
    <t>KAP-KAA-16</t>
  </si>
  <si>
    <t>CENTRAL LOS BAJOS</t>
  </si>
  <si>
    <t>CLB-LAND-311</t>
  </si>
  <si>
    <t>Coco</t>
  </si>
  <si>
    <t>Lucina</t>
  </si>
  <si>
    <t>Es Sider</t>
  </si>
  <si>
    <t>Libya</t>
  </si>
  <si>
    <t>Mandji</t>
  </si>
  <si>
    <t>Oguendjo</t>
  </si>
  <si>
    <t>QUINAM</t>
  </si>
  <si>
    <t>FOR-LAND-1789</t>
  </si>
  <si>
    <t>QUI-LAND-161</t>
  </si>
  <si>
    <t>CAT-LAND-173</t>
  </si>
  <si>
    <t>CAT-LAND-174</t>
  </si>
  <si>
    <t>FOR-LAND-1790</t>
  </si>
  <si>
    <t>FOR-LAND-1791</t>
  </si>
  <si>
    <t>SER-SER-05ST3</t>
  </si>
  <si>
    <t>COORA</t>
  </si>
  <si>
    <t>PTRIN (TETL) (LO)</t>
  </si>
  <si>
    <t>PTRIN (LO) (LOL)</t>
  </si>
  <si>
    <t>AVDWL Rig #6</t>
  </si>
  <si>
    <t>AVDWL Rig #6, TWSC Rig #38</t>
  </si>
  <si>
    <t>AVDWL Rig #6, TWSC Rig #38, RRDSL Rig #18</t>
  </si>
  <si>
    <t>AVDWL Rig #6,  RRDSL Rig #18</t>
  </si>
  <si>
    <t>WSL Rig # 4</t>
  </si>
  <si>
    <t>RRDSL Rig # 18</t>
  </si>
  <si>
    <t>PTRIN Rig #1</t>
  </si>
  <si>
    <t>Rig NAME</t>
  </si>
  <si>
    <t>WSL Rig #4</t>
  </si>
  <si>
    <t>TWSC Rig #38</t>
  </si>
  <si>
    <t>RRDSL Rig #18</t>
  </si>
  <si>
    <t>RRDSL  Rig #18</t>
  </si>
  <si>
    <t>EXPL (A.2b)</t>
  </si>
  <si>
    <t>EXPL (A.1)</t>
  </si>
  <si>
    <t>EXPL (A.2c)</t>
  </si>
  <si>
    <t>WELL COMPLETIONS - OTHER*</t>
  </si>
  <si>
    <t>SER-SER-06</t>
  </si>
  <si>
    <t>PAS-LAND-601</t>
  </si>
  <si>
    <t>DE NOVO</t>
  </si>
  <si>
    <t>SER-SER-07</t>
  </si>
  <si>
    <t>CAT-LAND-175</t>
  </si>
  <si>
    <t>CAT-LAND-176</t>
  </si>
  <si>
    <t>CAT-LAND-177</t>
  </si>
  <si>
    <t>GUB-LAND-684</t>
  </si>
  <si>
    <t>IGU-IGUA-IGUANA A1</t>
  </si>
  <si>
    <t>IGU-IGUA-IGUANA A2</t>
  </si>
  <si>
    <t>PARRYLANDS</t>
  </si>
  <si>
    <t>IGUANA</t>
  </si>
  <si>
    <t>De Novo Energy</t>
  </si>
  <si>
    <t xml:space="preserve">DE NOVO </t>
  </si>
  <si>
    <t>PTRIN (IPSC) (RRTL)</t>
  </si>
  <si>
    <r>
      <t>TABLE 5F(II) - LNG SALES &amp; DELIVERIES FROM ALNG IN 2017 (M</t>
    </r>
    <r>
      <rPr>
        <b/>
        <vertAlign val="superscript"/>
        <sz val="14"/>
        <color theme="0"/>
        <rFont val="Calibri Light"/>
        <family val="2"/>
      </rPr>
      <t>3</t>
    </r>
    <r>
      <rPr>
        <b/>
        <sz val="14"/>
        <color theme="0"/>
        <rFont val="Calibri Light"/>
        <family val="2"/>
      </rPr>
      <t xml:space="preserve">)***   </t>
    </r>
  </si>
  <si>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</si>
  <si>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TABLE 5E (II) - PRODUCTION OF LNG FROM ALNG IN 2017 (MMBTU)**</t>
  </si>
  <si>
    <t xml:space="preserve">Atlantic LNG </t>
  </si>
  <si>
    <t>WSL Rig # 110</t>
  </si>
  <si>
    <t>SER-SER-05ST1X</t>
  </si>
  <si>
    <t>IGU-IGUA-IGUANA A3</t>
  </si>
  <si>
    <t>CAT-LAND-178</t>
  </si>
  <si>
    <t>WSL Rig #110</t>
  </si>
  <si>
    <t>MCK-LAND-94ST</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</si>
  <si>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</si>
  <si>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GUAYAGUAYARE (BEACH MARCELLE)</t>
  </si>
  <si>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</si>
  <si>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</si>
  <si>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</si>
  <si>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 xml:space="preserve">Image on Cover Page : CNG Bus &amp; CNG Refuelling Station [Source : NGC CNG Company Ltd]                                                                                                                                                                                                 </t>
  </si>
  <si>
    <t>CNG</t>
  </si>
  <si>
    <t>Compressed Natural Gas</t>
  </si>
  <si>
    <t>Ralph Coffman Rig</t>
  </si>
  <si>
    <t xml:space="preserve">Perenco Trinidad &amp; Tobago </t>
  </si>
  <si>
    <t xml:space="preserve">Incremental Production Service Contract(s) </t>
  </si>
  <si>
    <t>NH3</t>
  </si>
  <si>
    <t>Ammonia</t>
  </si>
  <si>
    <t>PAR-LAND-379</t>
  </si>
  <si>
    <t>COO-LAND-369</t>
  </si>
  <si>
    <t>COO-LAND-368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</si>
</sst>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i/>
      <sz val="11"/>
      <color rgb="FFFF0000"/>
      <name val="Calibri"/>
      <family val="2"/>
    </font>
    <font>
      <b/>
      <i/>
      <sz val="11"/>
      <color rgb="FFFF000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s>
  <cellStyleXfs count="11995">
    <xf numFmtId="0" fontId="0"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2" fillId="20" borderId="1" applyNumberFormat="0" applyAlignment="0" applyProtection="0"/>
    <xf numFmtId="0" fontId="53" fillId="21" borderId="2" applyNumberFormat="0" applyAlignment="0" applyProtection="0"/>
    <xf numFmtId="43" fontId="67" fillId="0" borderId="0" applyFont="0" applyFill="0" applyBorder="0" applyAlignment="0" applyProtection="0"/>
    <xf numFmtId="43" fontId="66" fillId="0" borderId="0" applyFon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56" fillId="0" borderId="3"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9" fillId="7" borderId="1" applyNumberFormat="0" applyAlignment="0" applyProtection="0"/>
    <xf numFmtId="0" fontId="60" fillId="0" borderId="6" applyNumberFormat="0" applyFill="0" applyAlignment="0" applyProtection="0"/>
    <xf numFmtId="0" fontId="61" fillId="22" borderId="0" applyNumberFormat="0" applyBorder="0" applyAlignment="0" applyProtection="0"/>
    <xf numFmtId="0" fontId="78" fillId="0" borderId="0"/>
    <xf numFmtId="0" fontId="48" fillId="0" borderId="0"/>
    <xf numFmtId="0" fontId="43" fillId="0" borderId="0"/>
    <xf numFmtId="0" fontId="43" fillId="0" borderId="0"/>
    <xf numFmtId="0" fontId="78" fillId="0" borderId="0"/>
    <xf numFmtId="0" fontId="78" fillId="0" borderId="0"/>
    <xf numFmtId="0" fontId="78" fillId="0" borderId="0"/>
    <xf numFmtId="0" fontId="81" fillId="0" borderId="0">
      <alignment vertical="center"/>
    </xf>
    <xf numFmtId="0" fontId="78" fillId="0" borderId="0"/>
    <xf numFmtId="0" fontId="78" fillId="0" borderId="0"/>
    <xf numFmtId="0" fontId="78" fillId="0" borderId="0"/>
    <xf numFmtId="0" fontId="43" fillId="23" borderId="7" applyNumberFormat="0" applyFont="0" applyAlignment="0" applyProtection="0"/>
    <xf numFmtId="0" fontId="62" fillId="20" borderId="8" applyNumberFormat="0" applyAlignment="0" applyProtection="0"/>
    <xf numFmtId="9" fontId="66" fillId="0" borderId="0" applyFont="0" applyFill="0" applyBorder="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0" applyNumberFormat="0" applyFill="0" applyBorder="0" applyAlignment="0" applyProtection="0"/>
    <xf numFmtId="0" fontId="42" fillId="0" borderId="0"/>
    <xf numFmtId="0" fontId="41" fillId="0" borderId="0"/>
    <xf numFmtId="0" fontId="85" fillId="0" borderId="0"/>
    <xf numFmtId="43" fontId="49" fillId="0" borderId="0" applyFont="0" applyFill="0" applyBorder="0" applyAlignment="0" applyProtection="0"/>
    <xf numFmtId="43" fontId="43"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3" fillId="0" borderId="0" applyFont="0" applyFill="0" applyBorder="0" applyAlignment="0" applyProtection="0"/>
    <xf numFmtId="0" fontId="40" fillId="0" borderId="0"/>
    <xf numFmtId="43" fontId="49" fillId="0" borderId="0" applyFont="0" applyFill="0" applyBorder="0" applyAlignment="0" applyProtection="0"/>
    <xf numFmtId="43" fontId="43"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3" fillId="0" borderId="0" applyFont="0" applyFill="0" applyBorder="0" applyAlignment="0" applyProtection="0"/>
    <xf numFmtId="0" fontId="40" fillId="0" borderId="0"/>
    <xf numFmtId="0" fontId="40" fillId="0" borderId="0"/>
    <xf numFmtId="0" fontId="43" fillId="0" borderId="0"/>
    <xf numFmtId="0" fontId="39" fillId="0" borderId="0"/>
    <xf numFmtId="0" fontId="39" fillId="0" borderId="0"/>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2" fillId="20" borderId="1" applyNumberFormat="0" applyAlignment="0" applyProtection="0"/>
    <xf numFmtId="0" fontId="53" fillId="21" borderId="2" applyNumberFormat="0" applyAlignment="0" applyProtection="0"/>
    <xf numFmtId="0" fontId="54" fillId="0" borderId="0" applyNumberFormat="0" applyFill="0" applyBorder="0" applyAlignment="0" applyProtection="0"/>
    <xf numFmtId="0" fontId="55" fillId="4" borderId="0" applyNumberFormat="0" applyBorder="0" applyAlignment="0" applyProtection="0"/>
    <xf numFmtId="0" fontId="56" fillId="0" borderId="3"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9" fillId="7" borderId="1" applyNumberFormat="0" applyAlignment="0" applyProtection="0"/>
    <xf numFmtId="0" fontId="60" fillId="0" borderId="6" applyNumberFormat="0" applyFill="0" applyAlignment="0" applyProtection="0"/>
    <xf numFmtId="0" fontId="61" fillId="22" borderId="0" applyNumberFormat="0" applyBorder="0" applyAlignment="0" applyProtection="0"/>
    <xf numFmtId="0" fontId="43" fillId="0" borderId="0">
      <alignment horizontal="justify"/>
    </xf>
    <xf numFmtId="0" fontId="39" fillId="0" borderId="0"/>
    <xf numFmtId="0" fontId="39" fillId="0" borderId="0"/>
    <xf numFmtId="0" fontId="39" fillId="0" borderId="0"/>
    <xf numFmtId="0" fontId="43" fillId="23" borderId="7" applyNumberFormat="0" applyFont="0" applyAlignment="0" applyProtection="0"/>
    <xf numFmtId="0" fontId="62" fillId="20" borderId="8" applyNumberFormat="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0" applyNumberFormat="0" applyFill="0" applyBorder="0" applyAlignment="0" applyProtection="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43" fontId="43" fillId="0" borderId="0" applyFont="0" applyFill="0" applyBorder="0" applyAlignment="0" applyProtection="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43" fontId="43" fillId="0" borderId="0" applyFont="0" applyFill="0" applyBorder="0" applyAlignment="0" applyProtection="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43" fillId="0" borderId="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43" fontId="43" fillId="0" borderId="0" applyFont="0" applyFill="0" applyBorder="0" applyAlignment="0" applyProtection="0"/>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43" fillId="0" borderId="0">
      <alignment horizontal="justify"/>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2" fillId="0" borderId="0" applyNumberFormat="0" applyFill="0" applyBorder="0" applyAlignment="0" applyProtection="0"/>
    <xf numFmtId="0" fontId="39" fillId="0" borderId="0"/>
    <xf numFmtId="0" fontId="39" fillId="0" borderId="0"/>
    <xf numFmtId="0" fontId="39" fillId="0" borderId="0"/>
    <xf numFmtId="43" fontId="43" fillId="0" borderId="0" applyFont="0" applyFill="0" applyBorder="0" applyAlignment="0" applyProtection="0"/>
    <xf numFmtId="0" fontId="39" fillId="0" borderId="0"/>
    <xf numFmtId="0" fontId="49" fillId="2"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2" fillId="20" borderId="1" applyNumberFormat="0" applyAlignment="0" applyProtection="0"/>
    <xf numFmtId="0" fontId="52" fillId="20" borderId="1" applyNumberFormat="0" applyAlignment="0" applyProtection="0"/>
    <xf numFmtId="0" fontId="53" fillId="21" borderId="2" applyNumberFormat="0" applyAlignment="0" applyProtection="0"/>
    <xf numFmtId="0" fontId="53" fillId="21" borderId="2" applyNumberFormat="0" applyAlignment="0" applyProtection="0"/>
    <xf numFmtId="43" fontId="43"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55" fillId="4" borderId="0" applyNumberFormat="0" applyBorder="0" applyAlignment="0" applyProtection="0"/>
    <xf numFmtId="0" fontId="56" fillId="0" borderId="3"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60" fillId="0" borderId="6" applyNumberFormat="0" applyFill="0" applyAlignment="0" applyProtection="0"/>
    <xf numFmtId="0" fontId="60" fillId="0" borderId="6" applyNumberFormat="0" applyFill="0" applyAlignment="0" applyProtection="0"/>
    <xf numFmtId="0" fontId="61" fillId="22" borderId="0" applyNumberFormat="0" applyBorder="0" applyAlignment="0" applyProtection="0"/>
    <xf numFmtId="0" fontId="61" fillId="22" borderId="0" applyNumberFormat="0" applyBorder="0" applyAlignment="0" applyProtection="0"/>
    <xf numFmtId="0" fontId="43" fillId="23" borderId="7" applyNumberFormat="0" applyFont="0" applyAlignment="0" applyProtection="0"/>
    <xf numFmtId="0" fontId="43" fillId="23" borderId="7" applyNumberFormat="0" applyFont="0" applyAlignment="0" applyProtection="0"/>
    <xf numFmtId="0" fontId="62" fillId="20" borderId="8" applyNumberFormat="0" applyAlignment="0" applyProtection="0"/>
    <xf numFmtId="0" fontId="62" fillId="20" borderId="8" applyNumberFormat="0" applyAlignment="0" applyProtection="0"/>
    <xf numFmtId="9" fontId="43"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9" applyNumberFormat="0" applyFill="0" applyAlignment="0" applyProtection="0"/>
    <xf numFmtId="0" fontId="64" fillId="0" borderId="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9" fillId="0" borderId="0"/>
    <xf numFmtId="0" fontId="77" fillId="0" borderId="0" applyNumberFormat="0" applyFill="0" applyBorder="0" applyAlignment="0" applyProtection="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93" fillId="12"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3" borderId="0" applyNumberFormat="0" applyBorder="0" applyAlignment="0" applyProtection="0"/>
    <xf numFmtId="0" fontId="93" fillId="27" borderId="0" applyNumberFormat="0" applyBorder="0" applyAlignment="0" applyProtection="0"/>
    <xf numFmtId="0" fontId="93" fillId="19" borderId="0" applyNumberFormat="0" applyBorder="0" applyAlignment="0" applyProtection="0"/>
    <xf numFmtId="0" fontId="94" fillId="3" borderId="0" applyNumberFormat="0" applyBorder="0" applyAlignment="0" applyProtection="0"/>
    <xf numFmtId="0" fontId="95" fillId="20" borderId="25" applyNumberFormat="0" applyAlignment="0" applyProtection="0"/>
    <xf numFmtId="0" fontId="96" fillId="28" borderId="26" applyNumberFormat="0" applyAlignment="0" applyProtection="0"/>
    <xf numFmtId="0" fontId="97" fillId="0" borderId="0" applyNumberFormat="0" applyFill="0" applyBorder="0" applyAlignment="0" applyProtection="0"/>
    <xf numFmtId="0" fontId="98" fillId="4" borderId="0" applyNumberFormat="0" applyBorder="0" applyAlignment="0" applyProtection="0"/>
    <xf numFmtId="0" fontId="99" fillId="20" borderId="25" applyNumberFormat="0" applyAlignment="0" applyProtection="0"/>
    <xf numFmtId="0" fontId="100" fillId="29" borderId="0" applyNumberFormat="0" applyBorder="0" applyAlignment="0" applyProtection="0"/>
    <xf numFmtId="0" fontId="49" fillId="30" borderId="27" applyNumberFormat="0" applyFont="0" applyAlignment="0" applyProtection="0"/>
    <xf numFmtId="0" fontId="101" fillId="20" borderId="28" applyNumberFormat="0" applyAlignment="0" applyProtection="0"/>
    <xf numFmtId="0" fontId="39" fillId="0" borderId="0"/>
    <xf numFmtId="0" fontId="84" fillId="0" borderId="9" applyNumberFormat="0" applyFill="0" applyAlignment="0" applyProtection="0"/>
    <xf numFmtId="0" fontId="80" fillId="0" borderId="0" applyNumberFormat="0" applyFill="0" applyBorder="0" applyAlignment="0" applyProtection="0"/>
    <xf numFmtId="37" fontId="75"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7" fillId="0" borderId="0" applyNumberFormat="0" applyFill="0" applyBorder="0" applyAlignment="0" applyProtection="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26"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43" fillId="0" borderId="0"/>
    <xf numFmtId="0" fontId="38" fillId="0" borderId="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20" borderId="0" applyNumberFormat="0" applyBorder="0" applyAlignment="0" applyProtection="0"/>
    <xf numFmtId="0" fontId="38" fillId="8"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93" fillId="12"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3" borderId="0" applyNumberFormat="0" applyBorder="0" applyAlignment="0" applyProtection="0"/>
    <xf numFmtId="0" fontId="93" fillId="19" borderId="0" applyNumberFormat="0" applyBorder="0" applyAlignment="0" applyProtection="0"/>
    <xf numFmtId="0" fontId="94" fillId="3" borderId="0" applyNumberFormat="0" applyBorder="0" applyAlignment="0" applyProtection="0"/>
    <xf numFmtId="0" fontId="95" fillId="20" borderId="25" applyNumberFormat="0" applyAlignment="0" applyProtection="0"/>
    <xf numFmtId="0" fontId="98" fillId="4" borderId="0" applyNumberFormat="0" applyBorder="0" applyAlignment="0" applyProtection="0"/>
    <xf numFmtId="0" fontId="99" fillId="20" borderId="25" applyNumberFormat="0" applyAlignment="0" applyProtection="0"/>
    <xf numFmtId="0" fontId="100" fillId="29" borderId="0" applyNumberFormat="0" applyBorder="0" applyAlignment="0" applyProtection="0"/>
    <xf numFmtId="0" fontId="49" fillId="30" borderId="27" applyNumberFormat="0" applyFont="0" applyAlignment="0" applyProtection="0"/>
    <xf numFmtId="0" fontId="101" fillId="20" borderId="28" applyNumberFormat="0" applyAlignment="0" applyProtection="0"/>
    <xf numFmtId="0" fontId="84" fillId="0" borderId="9" applyNumberFormat="0" applyFill="0" applyAlignment="0" applyProtection="0"/>
    <xf numFmtId="0" fontId="102" fillId="0" borderId="0" applyNumberFormat="0" applyFill="0" applyBorder="0" applyAlignment="0" applyProtection="0"/>
    <xf numFmtId="0" fontId="103" fillId="0" borderId="29" applyNumberFormat="0" applyFill="0" applyAlignment="0" applyProtection="0"/>
    <xf numFmtId="0" fontId="104" fillId="0" borderId="30" applyNumberForma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0" fontId="98" fillId="31" borderId="0" applyNumberFormat="0" applyBorder="0" applyAlignment="0" applyProtection="0"/>
    <xf numFmtId="0" fontId="94" fillId="32" borderId="0" applyNumberFormat="0" applyBorder="0" applyAlignment="0" applyProtection="0"/>
    <xf numFmtId="0" fontId="106" fillId="29" borderId="0" applyNumberFormat="0" applyBorder="0" applyAlignment="0" applyProtection="0"/>
    <xf numFmtId="0" fontId="99" fillId="33" borderId="25" applyNumberFormat="0" applyAlignment="0" applyProtection="0"/>
    <xf numFmtId="0" fontId="101" fillId="34" borderId="28" applyNumberFormat="0" applyAlignment="0" applyProtection="0"/>
    <xf numFmtId="0" fontId="107" fillId="34" borderId="25" applyNumberFormat="0" applyAlignment="0" applyProtection="0"/>
    <xf numFmtId="0" fontId="108" fillId="0" borderId="32" applyNumberFormat="0" applyFill="0" applyAlignment="0" applyProtection="0"/>
    <xf numFmtId="0" fontId="38" fillId="30" borderId="27" applyNumberFormat="0" applyFont="0" applyAlignment="0" applyProtection="0"/>
    <xf numFmtId="0" fontId="84" fillId="0" borderId="33" applyNumberFormat="0" applyFill="0" applyAlignment="0" applyProtection="0"/>
    <xf numFmtId="0" fontId="93"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38"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93" fillId="49" borderId="0" applyNumberFormat="0" applyBorder="0" applyAlignment="0" applyProtection="0"/>
    <xf numFmtId="0" fontId="38" fillId="50" borderId="0" applyNumberFormat="0" applyBorder="0" applyAlignment="0" applyProtection="0"/>
    <xf numFmtId="0" fontId="93" fillId="51" borderId="0" applyNumberFormat="0" applyBorder="0" applyAlignment="0" applyProtection="0"/>
    <xf numFmtId="0" fontId="93" fillId="52"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93" fillId="55" borderId="0" applyNumberFormat="0" applyBorder="0" applyAlignment="0" applyProtection="0"/>
    <xf numFmtId="43" fontId="129" fillId="0" borderId="0" applyFont="0" applyFill="0" applyBorder="0" applyAlignment="0" applyProtection="0"/>
    <xf numFmtId="0" fontId="37" fillId="0" borderId="0"/>
    <xf numFmtId="0" fontId="37" fillId="0" borderId="0"/>
    <xf numFmtId="0" fontId="131" fillId="0" borderId="0"/>
    <xf numFmtId="0" fontId="131" fillId="0" borderId="0"/>
    <xf numFmtId="0" fontId="131"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4" fontId="49" fillId="0" borderId="0" applyFont="0" applyFill="0" applyBorder="0" applyAlignment="0" applyProtection="0"/>
    <xf numFmtId="0" fontId="1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1" fillId="0" borderId="0"/>
    <xf numFmtId="0" fontId="131" fillId="0" borderId="0"/>
    <xf numFmtId="0" fontId="131" fillId="0" borderId="0"/>
    <xf numFmtId="0" fontId="43" fillId="0" borderId="0"/>
    <xf numFmtId="0" fontId="43" fillId="0" borderId="0"/>
    <xf numFmtId="0" fontId="43" fillId="0" borderId="0"/>
    <xf numFmtId="0" fontId="43" fillId="0" borderId="0"/>
    <xf numFmtId="0" fontId="43" fillId="0" borderId="0"/>
    <xf numFmtId="0" fontId="131" fillId="0" borderId="0"/>
    <xf numFmtId="0" fontId="131" fillId="0" borderId="0"/>
    <xf numFmtId="0" fontId="131" fillId="0" borderId="0"/>
    <xf numFmtId="0" fontId="131" fillId="0" borderId="0"/>
    <xf numFmtId="0" fontId="131" fillId="0" borderId="0"/>
    <xf numFmtId="44" fontId="43" fillId="0" borderId="0" applyFont="0" applyFill="0" applyBorder="0" applyAlignment="0" applyProtection="0"/>
    <xf numFmtId="0" fontId="8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43" fillId="0" borderId="0" applyFont="0" applyFill="0" applyBorder="0" applyAlignment="0" applyProtection="0"/>
    <xf numFmtId="0" fontId="131" fillId="0" borderId="0"/>
    <xf numFmtId="43" fontId="43"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2" fillId="0" borderId="0"/>
    <xf numFmtId="0" fontId="37" fillId="0" borderId="0"/>
    <xf numFmtId="0" fontId="37" fillId="0" borderId="0"/>
    <xf numFmtId="0" fontId="37"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49" fillId="0" borderId="0"/>
    <xf numFmtId="0" fontId="133"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131" fillId="0" borderId="0"/>
    <xf numFmtId="168" fontId="131" fillId="0" borderId="0"/>
    <xf numFmtId="168" fontId="131" fillId="0" borderId="0"/>
    <xf numFmtId="168" fontId="81" fillId="0" borderId="0"/>
    <xf numFmtId="168" fontId="131" fillId="0" borderId="0"/>
    <xf numFmtId="168" fontId="131" fillId="0" borderId="0"/>
    <xf numFmtId="168" fontId="37" fillId="0" borderId="0"/>
    <xf numFmtId="168" fontId="131" fillId="0" borderId="0"/>
    <xf numFmtId="168" fontId="131" fillId="0" borderId="0"/>
    <xf numFmtId="168" fontId="37" fillId="0" borderId="0"/>
    <xf numFmtId="168" fontId="37" fillId="0" borderId="0"/>
    <xf numFmtId="168" fontId="131" fillId="0" borderId="0"/>
    <xf numFmtId="168" fontId="37" fillId="0" borderId="0"/>
    <xf numFmtId="168" fontId="37" fillId="0" borderId="0"/>
    <xf numFmtId="168" fontId="37" fillId="0" borderId="0"/>
    <xf numFmtId="168" fontId="37" fillId="0" borderId="0"/>
    <xf numFmtId="168" fontId="131" fillId="0" borderId="0"/>
    <xf numFmtId="43" fontId="37" fillId="0" borderId="0" applyFont="0" applyFill="0" applyBorder="0" applyAlignment="0" applyProtection="0"/>
    <xf numFmtId="44" fontId="3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43" fillId="0" borderId="0"/>
    <xf numFmtId="0" fontId="36" fillId="0" borderId="0"/>
    <xf numFmtId="0" fontId="43" fillId="0" borderId="0"/>
    <xf numFmtId="9" fontId="43"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4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3" fillId="0" borderId="0" applyFont="0" applyFill="0" applyBorder="0" applyAlignment="0" applyProtection="0"/>
    <xf numFmtId="44" fontId="7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0" fontId="75" fillId="0" borderId="0"/>
    <xf numFmtId="0" fontId="75" fillId="0" borderId="0"/>
    <xf numFmtId="0" fontId="75" fillId="0" borderId="0"/>
    <xf numFmtId="0" fontId="43" fillId="0" borderId="0"/>
    <xf numFmtId="0" fontId="36" fillId="0" borderId="0"/>
    <xf numFmtId="0" fontId="36" fillId="0" borderId="0"/>
    <xf numFmtId="0" fontId="75" fillId="0" borderId="0"/>
    <xf numFmtId="0" fontId="75" fillId="0" borderId="0"/>
    <xf numFmtId="0" fontId="75" fillId="0" borderId="0"/>
    <xf numFmtId="0" fontId="8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9" fontId="43" fillId="0" borderId="0" applyFont="0" applyFill="0" applyBorder="0" applyAlignment="0" applyProtection="0"/>
    <xf numFmtId="9" fontId="8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43" fontId="36" fillId="0" borderId="0" applyFont="0" applyFill="0" applyBorder="0" applyAlignment="0" applyProtection="0"/>
    <xf numFmtId="0" fontId="75" fillId="0" borderId="0"/>
    <xf numFmtId="0" fontId="43" fillId="0" borderId="0"/>
    <xf numFmtId="0" fontId="75" fillId="0" borderId="0"/>
    <xf numFmtId="0" fontId="75" fillId="0" borderId="0"/>
    <xf numFmtId="0" fontId="36" fillId="0" borderId="0"/>
    <xf numFmtId="0" fontId="75" fillId="0" borderId="0"/>
    <xf numFmtId="0" fontId="75" fillId="0" borderId="0"/>
    <xf numFmtId="0" fontId="75" fillId="0" borderId="0"/>
    <xf numFmtId="9" fontId="43" fillId="0" borderId="0" applyFont="0" applyFill="0" applyBorder="0" applyAlignment="0" applyProtection="0"/>
    <xf numFmtId="9"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25" borderId="0" applyNumberFormat="0" applyBorder="0" applyAlignment="0" applyProtection="0"/>
    <xf numFmtId="0" fontId="35" fillId="20" borderId="0" applyNumberFormat="0" applyBorder="0" applyAlignment="0" applyProtection="0"/>
    <xf numFmtId="0" fontId="35" fillId="8" borderId="0" applyNumberFormat="0" applyBorder="0" applyAlignment="0" applyProtection="0"/>
    <xf numFmtId="0" fontId="35" fillId="26"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0" fontId="33" fillId="0" borderId="0"/>
    <xf numFmtId="0" fontId="33" fillId="0" borderId="0"/>
    <xf numFmtId="0" fontId="33" fillId="0" borderId="0"/>
    <xf numFmtId="0" fontId="33" fillId="0" borderId="0"/>
    <xf numFmtId="0" fontId="33" fillId="30" borderId="27" applyNumberFormat="0" applyFont="0" applyAlignment="0" applyProtection="0"/>
    <xf numFmtId="0" fontId="33" fillId="36" borderId="0" applyNumberFormat="0" applyBorder="0" applyAlignment="0" applyProtection="0"/>
    <xf numFmtId="0" fontId="33" fillId="37" borderId="0" applyNumberFormat="0" applyBorder="0" applyAlignment="0" applyProtection="0"/>
    <xf numFmtId="0" fontId="33" fillId="40" borderId="0" applyNumberFormat="0" applyBorder="0" applyAlignment="0" applyProtection="0"/>
    <xf numFmtId="0" fontId="33" fillId="26"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25"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31" fillId="0" borderId="0"/>
    <xf numFmtId="0" fontId="31" fillId="0" borderId="0"/>
    <xf numFmtId="0" fontId="31" fillId="30" borderId="27" applyNumberFormat="0" applyFont="0" applyAlignment="0" applyProtection="0"/>
    <xf numFmtId="0" fontId="31" fillId="36" borderId="0" applyNumberFormat="0" applyBorder="0" applyAlignment="0" applyProtection="0"/>
    <xf numFmtId="0" fontId="31" fillId="37" borderId="0" applyNumberFormat="0" applyBorder="0" applyAlignment="0" applyProtection="0"/>
    <xf numFmtId="0" fontId="31" fillId="40" borderId="0" applyNumberFormat="0" applyBorder="0" applyAlignment="0" applyProtection="0"/>
    <xf numFmtId="0" fontId="31" fillId="26"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25"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43" fontId="43"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6"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0" borderId="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6"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6"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0" borderId="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5"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6"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43" fillId="0" borderId="0" applyFont="0" applyFill="0" applyBorder="0" applyAlignment="0" applyProtection="0"/>
    <xf numFmtId="0" fontId="137" fillId="0" borderId="0" applyNumberFormat="0" applyFill="0" applyBorder="0" applyAlignment="0" applyProtection="0">
      <alignment vertical="top"/>
      <protection locked="0"/>
    </xf>
    <xf numFmtId="0" fontId="43"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29" fillId="0" borderId="0"/>
    <xf numFmtId="0" fontId="29" fillId="0" borderId="0"/>
    <xf numFmtId="0" fontId="133" fillId="0" borderId="0"/>
    <xf numFmtId="43" fontId="139" fillId="0" borderId="0" applyFont="0" applyFill="0" applyBorder="0" applyAlignment="0" applyProtection="0"/>
    <xf numFmtId="0" fontId="28" fillId="0" borderId="0"/>
    <xf numFmtId="0" fontId="133" fillId="0" borderId="0"/>
    <xf numFmtId="0" fontId="133" fillId="0" borderId="0"/>
    <xf numFmtId="0" fontId="43" fillId="0" borderId="0"/>
    <xf numFmtId="0" fontId="43" fillId="0" borderId="0"/>
    <xf numFmtId="0" fontId="28" fillId="0" borderId="0"/>
    <xf numFmtId="9" fontId="139"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7" fillId="0" borderId="0"/>
    <xf numFmtId="0" fontId="43" fillId="0" borderId="0"/>
    <xf numFmtId="0" fontId="27"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5" fillId="0" borderId="0"/>
    <xf numFmtId="0" fontId="133" fillId="0" borderId="0"/>
    <xf numFmtId="0" fontId="2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4" fillId="0" borderId="0"/>
    <xf numFmtId="0" fontId="24" fillId="0" borderId="0"/>
    <xf numFmtId="0" fontId="133" fillId="0" borderId="0"/>
    <xf numFmtId="0" fontId="133" fillId="0" borderId="0"/>
    <xf numFmtId="0" fontId="133" fillId="0" borderId="0"/>
    <xf numFmtId="0" fontId="23" fillId="0" borderId="0"/>
    <xf numFmtId="0" fontId="2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2" fillId="0" borderId="0"/>
    <xf numFmtId="0" fontId="22" fillId="0" borderId="0"/>
    <xf numFmtId="0" fontId="133" fillId="0" borderId="0"/>
    <xf numFmtId="0" fontId="133" fillId="0" borderId="0"/>
    <xf numFmtId="0" fontId="133" fillId="0" borderId="0"/>
    <xf numFmtId="0" fontId="133" fillId="0" borderId="0"/>
    <xf numFmtId="0" fontId="21" fillId="0" borderId="0"/>
    <xf numFmtId="0" fontId="21" fillId="0" borderId="0"/>
    <xf numFmtId="0" fontId="133" fillId="0" borderId="0"/>
    <xf numFmtId="0" fontId="20" fillId="0" borderId="0"/>
    <xf numFmtId="0" fontId="20" fillId="0" borderId="0"/>
    <xf numFmtId="0" fontId="133" fillId="0" borderId="0"/>
    <xf numFmtId="0" fontId="19" fillId="0" borderId="0"/>
    <xf numFmtId="0" fontId="19" fillId="0" borderId="0"/>
    <xf numFmtId="0" fontId="133" fillId="0" borderId="0"/>
    <xf numFmtId="0" fontId="133" fillId="0" borderId="0"/>
    <xf numFmtId="0" fontId="133" fillId="0" borderId="0"/>
    <xf numFmtId="0" fontId="18" fillId="0" borderId="0"/>
    <xf numFmtId="0" fontId="18" fillId="0" borderId="0"/>
    <xf numFmtId="0" fontId="133" fillId="0" borderId="0"/>
    <xf numFmtId="0" fontId="133" fillId="0" borderId="0"/>
    <xf numFmtId="0" fontId="16" fillId="0" borderId="0"/>
    <xf numFmtId="0" fontId="16" fillId="0" borderId="0"/>
    <xf numFmtId="0" fontId="133" fillId="0" borderId="0"/>
    <xf numFmtId="0" fontId="133" fillId="0" borderId="0"/>
    <xf numFmtId="0" fontId="133" fillId="0" borderId="0"/>
    <xf numFmtId="0" fontId="133" fillId="0" borderId="0"/>
    <xf numFmtId="0" fontId="15" fillId="0" borderId="0"/>
    <xf numFmtId="0" fontId="1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4" fillId="0" borderId="0"/>
    <xf numFmtId="0" fontId="1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 fillId="0" borderId="0"/>
    <xf numFmtId="0" fontId="13" fillId="0" borderId="0"/>
    <xf numFmtId="0" fontId="133" fillId="0" borderId="0"/>
    <xf numFmtId="0" fontId="133" fillId="0" borderId="0"/>
    <xf numFmtId="0" fontId="12" fillId="0" borderId="0"/>
    <xf numFmtId="0" fontId="12" fillId="0" borderId="0"/>
    <xf numFmtId="0" fontId="133" fillId="0" borderId="0"/>
    <xf numFmtId="0" fontId="133" fillId="0" borderId="0"/>
    <xf numFmtId="0" fontId="11" fillId="0" borderId="0"/>
    <xf numFmtId="0" fontId="11" fillId="0" borderId="0"/>
    <xf numFmtId="0" fontId="133" fillId="0" borderId="0"/>
    <xf numFmtId="0" fontId="133" fillId="0" borderId="0"/>
    <xf numFmtId="0" fontId="133" fillId="0" borderId="0"/>
    <xf numFmtId="0" fontId="10" fillId="0" borderId="0"/>
    <xf numFmtId="0" fontId="10"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9" fillId="0" borderId="0"/>
    <xf numFmtId="0" fontId="9" fillId="0" borderId="0"/>
    <xf numFmtId="0" fontId="133" fillId="0" borderId="0"/>
    <xf numFmtId="0" fontId="133" fillId="0" borderId="0"/>
    <xf numFmtId="0" fontId="133" fillId="0" borderId="0"/>
    <xf numFmtId="0" fontId="133" fillId="0" borderId="0"/>
    <xf numFmtId="0" fontId="8" fillId="0" borderId="0"/>
    <xf numFmtId="0" fontId="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7" fillId="0" borderId="0"/>
    <xf numFmtId="0" fontId="7" fillId="0" borderId="0"/>
    <xf numFmtId="0" fontId="133" fillId="0" borderId="0"/>
    <xf numFmtId="0" fontId="6" fillId="0" borderId="0"/>
    <xf numFmtId="0" fontId="6" fillId="0" borderId="0"/>
    <xf numFmtId="0" fontId="133" fillId="0" borderId="0"/>
    <xf numFmtId="0" fontId="5" fillId="0" borderId="0"/>
    <xf numFmtId="0" fontId="5" fillId="0" borderId="0"/>
    <xf numFmtId="0" fontId="133" fillId="0" borderId="0"/>
    <xf numFmtId="0" fontId="133" fillId="0" borderId="0"/>
    <xf numFmtId="0" fontId="4" fillId="0" borderId="0"/>
    <xf numFmtId="0" fontId="4" fillId="0" borderId="0"/>
    <xf numFmtId="0" fontId="133" fillId="0" borderId="0"/>
    <xf numFmtId="0" fontId="133" fillId="0" borderId="0"/>
    <xf numFmtId="0" fontId="133" fillId="0" borderId="0"/>
    <xf numFmtId="0" fontId="133" fillId="0" borderId="0"/>
    <xf numFmtId="0" fontId="133" fillId="0" borderId="0"/>
    <xf numFmtId="0" fontId="3" fillId="0" borderId="0"/>
    <xf numFmtId="0" fontId="3" fillId="0" borderId="0"/>
    <xf numFmtId="0" fontId="2" fillId="0" borderId="0"/>
    <xf numFmtId="0" fontId="43" fillId="0" borderId="0"/>
    <xf numFmtId="0" fontId="43" fillId="0" borderId="0"/>
    <xf numFmtId="170" fontId="43" fillId="0" borderId="0">
      <alignment horizontal="left" wrapText="1"/>
    </xf>
    <xf numFmtId="170" fontId="43" fillId="0" borderId="0">
      <alignment horizontal="left" wrapText="1"/>
    </xf>
    <xf numFmtId="170" fontId="43" fillId="0" borderId="0">
      <alignment horizontal="left" wrapText="1"/>
    </xf>
    <xf numFmtId="0" fontId="133" fillId="0" borderId="0">
      <alignment vertical="top"/>
    </xf>
    <xf numFmtId="170" fontId="43" fillId="0" borderId="0">
      <alignment horizontal="left" wrapText="1"/>
    </xf>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171" fontId="149" fillId="0" borderId="0" applyFont="0" applyFill="0" applyBorder="0" applyAlignment="0">
      <alignment horizontal="center"/>
    </xf>
    <xf numFmtId="3" fontId="150" fillId="0" borderId="13" applyNumberFormat="0" applyFill="0" applyBorder="0" applyProtection="0">
      <alignment horizontal="center" vertical="center"/>
    </xf>
    <xf numFmtId="0"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37" fontId="43" fillId="0" borderId="0" applyFill="0" applyBorder="0" applyAlignment="0" applyProtection="0"/>
    <xf numFmtId="0" fontId="151" fillId="0" borderId="0"/>
    <xf numFmtId="37" fontId="45" fillId="0" borderId="0" applyFill="0" applyBorder="0" applyAlignment="0" applyProtection="0"/>
    <xf numFmtId="0" fontId="151" fillId="0" borderId="0"/>
    <xf numFmtId="173" fontId="43" fillId="0" borderId="0">
      <protection locked="0"/>
    </xf>
    <xf numFmtId="174" fontId="43" fillId="0" borderId="0">
      <protection locked="0"/>
    </xf>
    <xf numFmtId="173" fontId="85" fillId="0" borderId="0">
      <protection locked="0"/>
    </xf>
    <xf numFmtId="5" fontId="43" fillId="0" borderId="0" applyFill="0" applyBorder="0" applyAlignment="0" applyProtection="0"/>
    <xf numFmtId="0" fontId="152" fillId="0" borderId="68" applyBorder="0">
      <protection locked="0"/>
    </xf>
    <xf numFmtId="175" fontId="43" fillId="0" borderId="0" applyFill="0" applyBorder="0" applyAlignment="0" applyProtection="0"/>
    <xf numFmtId="0" fontId="43" fillId="0" borderId="0"/>
    <xf numFmtId="176" fontId="43" fillId="0" borderId="0" applyFont="0" applyFill="0" applyBorder="0" applyAlignment="0" applyProtection="0"/>
    <xf numFmtId="2" fontId="43" fillId="0" borderId="0" applyFill="0" applyBorder="0" applyAlignment="0" applyProtection="0"/>
    <xf numFmtId="0" fontId="153" fillId="0" borderId="0"/>
    <xf numFmtId="38" fontId="72" fillId="72" borderId="0" applyNumberFormat="0" applyBorder="0" applyAlignment="0" applyProtection="0"/>
    <xf numFmtId="49" fontId="154" fillId="0" borderId="0">
      <alignment horizontal="right"/>
    </xf>
    <xf numFmtId="49" fontId="154" fillId="0" borderId="0">
      <alignment horizontal="right"/>
    </xf>
    <xf numFmtId="49" fontId="154" fillId="0" borderId="0">
      <alignment horizontal="right"/>
    </xf>
    <xf numFmtId="0" fontId="155" fillId="0" borderId="0"/>
    <xf numFmtId="0" fontId="156" fillId="0" borderId="61" applyNumberFormat="0" applyAlignment="0" applyProtection="0">
      <alignment horizontal="left" vertical="center"/>
    </xf>
    <xf numFmtId="0" fontId="156" fillId="0" borderId="11">
      <alignment horizontal="left" vertical="center"/>
    </xf>
    <xf numFmtId="0" fontId="157" fillId="0" borderId="0" applyNumberFormat="0" applyFill="0" applyBorder="0" applyAlignment="0" applyProtection="0"/>
    <xf numFmtId="0" fontId="156" fillId="0" borderId="0" applyNumberFormat="0" applyFill="0" applyBorder="0" applyAlignment="0" applyProtection="0"/>
    <xf numFmtId="0" fontId="47" fillId="0" borderId="0"/>
    <xf numFmtId="177" fontId="158" fillId="0" borderId="0">
      <alignment horizontal="right"/>
    </xf>
    <xf numFmtId="1" fontId="158" fillId="0" borderId="0">
      <alignment horizontal="right"/>
    </xf>
    <xf numFmtId="177" fontId="158" fillId="0" borderId="0">
      <alignment horizontal="left"/>
    </xf>
    <xf numFmtId="10" fontId="72" fillId="73" borderId="10" applyNumberFormat="0" applyBorder="0" applyAlignment="0" applyProtection="0"/>
    <xf numFmtId="38" fontId="159" fillId="0" borderId="0" applyNumberFormat="0" applyFill="0" applyBorder="0" applyAlignment="0" applyProtection="0"/>
    <xf numFmtId="40" fontId="43" fillId="0" borderId="0"/>
    <xf numFmtId="178" fontId="43" fillId="0" borderId="0" applyFont="0" applyFill="0" applyBorder="0" applyAlignment="0" applyProtection="0"/>
    <xf numFmtId="179" fontId="160"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80" fontId="43" fillId="0" borderId="0" applyFont="0" applyFill="0" applyBorder="0" applyAlignment="0" applyProtection="0"/>
    <xf numFmtId="0" fontId="43" fillId="0" borderId="0" applyFont="0" applyFill="0" applyBorder="0" applyAlignment="0" applyProtection="0"/>
    <xf numFmtId="3" fontId="161" fillId="0" borderId="0" applyFont="0" applyFill="0" applyBorder="0" applyAlignment="0" applyProtection="0"/>
    <xf numFmtId="0" fontId="162"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81" fontId="43" fillId="0" borderId="0"/>
    <xf numFmtId="40" fontId="85" fillId="0" borderId="0"/>
    <xf numFmtId="40" fontId="133" fillId="74" borderId="0">
      <alignment horizontal="right"/>
    </xf>
    <xf numFmtId="0" fontId="164" fillId="74" borderId="0">
      <alignment horizontal="right"/>
    </xf>
    <xf numFmtId="0" fontId="165" fillId="75" borderId="14"/>
    <xf numFmtId="0" fontId="166" fillId="0" borderId="0" applyBorder="0">
      <alignment horizontal="centerContinuous"/>
    </xf>
    <xf numFmtId="0" fontId="167" fillId="0" borderId="0" applyBorder="0">
      <alignment horizontal="centerContinuous"/>
    </xf>
    <xf numFmtId="0" fontId="151" fillId="0" borderId="0"/>
    <xf numFmtId="165" fontId="85" fillId="0" borderId="0"/>
    <xf numFmtId="10" fontId="43" fillId="0" borderId="0" applyFont="0" applyFill="0" applyBorder="0" applyAlignment="0" applyProtection="0"/>
    <xf numFmtId="0" fontId="85" fillId="0" borderId="0" applyNumberFormat="0" applyFont="0" applyFill="0" applyBorder="0" applyAlignment="0" applyProtection="0">
      <alignment horizontal="left"/>
    </xf>
    <xf numFmtId="4" fontId="85" fillId="0" borderId="0" applyFont="0" applyFill="0" applyBorder="0" applyAlignment="0" applyProtection="0"/>
    <xf numFmtId="0" fontId="168" fillId="0" borderId="59">
      <alignment horizontal="center"/>
    </xf>
    <xf numFmtId="3" fontId="161" fillId="0" borderId="0" applyFont="0" applyFill="0" applyBorder="0" applyAlignment="0" applyProtection="0"/>
    <xf numFmtId="40" fontId="43" fillId="0" borderId="0"/>
    <xf numFmtId="0" fontId="153" fillId="0" borderId="70"/>
    <xf numFmtId="43" fontId="43" fillId="0" borderId="0" applyFont="0" applyFill="0" applyBorder="0" applyAlignment="0" applyProtection="0"/>
    <xf numFmtId="0" fontId="169" fillId="0" borderId="0"/>
    <xf numFmtId="0" fontId="170" fillId="0" borderId="24" applyNumberFormat="0"/>
    <xf numFmtId="2" fontId="171" fillId="0" borderId="51" applyNumberFormat="0" applyBorder="0" applyAlignment="0" applyProtection="0"/>
    <xf numFmtId="182" fontId="74" fillId="0" borderId="71" applyFont="0" applyFill="0" applyBorder="0" applyAlignment="0"/>
    <xf numFmtId="0" fontId="43" fillId="0" borderId="72" applyNumberFormat="0" applyFill="0" applyAlignment="0" applyProtection="0"/>
    <xf numFmtId="0" fontId="172" fillId="0" borderId="73"/>
    <xf numFmtId="0" fontId="173" fillId="76" borderId="0" applyNumberFormat="0" applyFont="0" applyBorder="0" applyAlignment="0" applyProtection="0"/>
    <xf numFmtId="0" fontId="173" fillId="10" borderId="0" applyNumberFormat="0" applyFont="0" applyBorder="0" applyAlignment="0" applyProtection="0"/>
    <xf numFmtId="0" fontId="173" fillId="15" borderId="0" applyNumberFormat="0" applyFont="0" applyBorder="0" applyAlignment="0" applyProtection="0"/>
    <xf numFmtId="0" fontId="173" fillId="17" borderId="0" applyNumberFormat="0" applyFont="0" applyBorder="0" applyAlignment="0" applyProtection="0"/>
    <xf numFmtId="0" fontId="173" fillId="77" borderId="0" applyNumberFormat="0" applyFont="0" applyBorder="0" applyAlignment="0" applyProtection="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174" fillId="0" borderId="0" applyBorder="0" applyAlignment="0"/>
    <xf numFmtId="184" fontId="43" fillId="0" borderId="0" applyBorder="0" applyAlignment="0"/>
    <xf numFmtId="37" fontId="43" fillId="0" borderId="0"/>
    <xf numFmtId="0" fontId="175" fillId="78" borderId="0" applyNumberFormat="0" applyBorder="0" applyProtection="0"/>
    <xf numFmtId="0" fontId="47" fillId="73" borderId="0" applyNumberFormat="0" applyFont="0" applyAlignment="0" applyProtection="0">
      <protection locked="0"/>
    </xf>
    <xf numFmtId="38" fontId="43" fillId="74" borderId="10">
      <alignment vertical="top"/>
    </xf>
    <xf numFmtId="38" fontId="43" fillId="79" borderId="0"/>
    <xf numFmtId="1" fontId="176" fillId="79" borderId="0">
      <alignment horizontal="center" vertical="center" wrapText="1"/>
    </xf>
    <xf numFmtId="185" fontId="43" fillId="0" borderId="0" applyFont="0" applyFill="0" applyBorder="0" applyAlignment="0" applyProtection="0">
      <alignment wrapText="1"/>
    </xf>
    <xf numFmtId="10" fontId="85" fillId="0" borderId="0" applyNumberFormat="0" applyBorder="0"/>
    <xf numFmtId="1" fontId="177" fillId="0" borderId="0">
      <alignment horizontal="center" vertical="center" wrapText="1"/>
    </xf>
    <xf numFmtId="186" fontId="178" fillId="0" borderId="0"/>
    <xf numFmtId="186" fontId="178" fillId="0" borderId="0"/>
    <xf numFmtId="186" fontId="178" fillId="0" borderId="0"/>
    <xf numFmtId="186" fontId="178" fillId="0" borderId="0"/>
    <xf numFmtId="186" fontId="178" fillId="0" borderId="0"/>
    <xf numFmtId="186" fontId="178" fillId="0" borderId="0"/>
    <xf numFmtId="186" fontId="178" fillId="0" borderId="0"/>
    <xf numFmtId="186" fontId="178" fillId="0" borderId="0"/>
    <xf numFmtId="17" fontId="46" fillId="0" borderId="0"/>
    <xf numFmtId="187" fontId="179" fillId="0" borderId="0" applyAlignment="0"/>
    <xf numFmtId="0" fontId="45" fillId="80" borderId="0" applyNumberFormat="0" applyBorder="0" applyAlignment="0"/>
    <xf numFmtId="37" fontId="180" fillId="0" borderId="0"/>
    <xf numFmtId="188" fontId="168" fillId="0" borderId="0"/>
    <xf numFmtId="189" fontId="43" fillId="0" borderId="0" applyFont="0" applyFill="0" applyBorder="0" applyAlignment="0" applyProtection="0"/>
    <xf numFmtId="38" fontId="72" fillId="72" borderId="0"/>
    <xf numFmtId="0" fontId="45" fillId="21" borderId="0" applyNumberFormat="0" applyFont="0" applyBorder="0" applyAlignment="0" applyProtection="0"/>
    <xf numFmtId="0" fontId="181" fillId="0" borderId="0" applyNumberFormat="0" applyFill="0" applyBorder="0" applyAlignment="0" applyProtection="0"/>
    <xf numFmtId="190" fontId="182" fillId="0" borderId="0" applyFill="0" applyBorder="0"/>
    <xf numFmtId="15" fontId="133" fillId="0" borderId="0" applyFill="0" applyBorder="0" applyProtection="0">
      <alignment horizontal="center"/>
    </xf>
    <xf numFmtId="0" fontId="45" fillId="3" borderId="0" applyNumberFormat="0" applyFont="0" applyBorder="0" applyAlignment="0" applyProtection="0"/>
    <xf numFmtId="191" fontId="183" fillId="20" borderId="11" applyAlignment="0" applyProtection="0"/>
    <xf numFmtId="192" fontId="184" fillId="0" borderId="0" applyNumberFormat="0" applyFill="0" applyBorder="0" applyAlignment="0" applyProtection="0"/>
    <xf numFmtId="192" fontId="185" fillId="0" borderId="0" applyNumberFormat="0" applyFill="0" applyBorder="0" applyAlignment="0" applyProtection="0"/>
    <xf numFmtId="15" fontId="180" fillId="22" borderId="74">
      <alignment horizontal="center"/>
      <protection locked="0"/>
    </xf>
    <xf numFmtId="193" fontId="180" fillId="22" borderId="74" applyAlignment="0">
      <protection locked="0"/>
    </xf>
    <xf numFmtId="192" fontId="180" fillId="22" borderId="74" applyAlignment="0">
      <protection locked="0"/>
    </xf>
    <xf numFmtId="192" fontId="133" fillId="0" borderId="0" applyFill="0" applyBorder="0" applyAlignment="0" applyProtection="0"/>
    <xf numFmtId="193" fontId="133" fillId="0" borderId="0" applyFill="0" applyBorder="0" applyAlignment="0" applyProtection="0"/>
    <xf numFmtId="194" fontId="133" fillId="0" borderId="0" applyFill="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1" fontId="186" fillId="0" borderId="0"/>
    <xf numFmtId="1" fontId="187" fillId="81" borderId="0">
      <alignment horizontal="left"/>
    </xf>
    <xf numFmtId="0" fontId="45" fillId="0" borderId="0" applyFont="0" applyFill="0" applyBorder="0" applyAlignment="0" applyProtection="0"/>
    <xf numFmtId="0" fontId="188" fillId="0" borderId="0"/>
    <xf numFmtId="49" fontId="154" fillId="0" borderId="0">
      <alignment horizontal="right"/>
    </xf>
    <xf numFmtId="195" fontId="47" fillId="73" borderId="0">
      <alignment horizontal="center" vertical="top"/>
    </xf>
    <xf numFmtId="2" fontId="189" fillId="82" borderId="0">
      <alignment horizontal="center"/>
    </xf>
    <xf numFmtId="0" fontId="85" fillId="0" borderId="0"/>
    <xf numFmtId="38" fontId="43" fillId="83" borderId="0"/>
    <xf numFmtId="38" fontId="159" fillId="0" borderId="0" applyNumberFormat="0" applyFill="0" applyBorder="0" applyAlignment="0" applyProtection="0"/>
    <xf numFmtId="2" fontId="190" fillId="0" borderId="0"/>
    <xf numFmtId="38" fontId="191" fillId="84" borderId="0">
      <alignment horizontal="center"/>
    </xf>
    <xf numFmtId="172" fontId="43" fillId="0" borderId="0" applyFont="0" applyFill="0" applyBorder="0" applyAlignment="0" applyProtection="0"/>
    <xf numFmtId="196" fontId="43" fillId="0" borderId="0" applyFont="0" applyFill="0" applyBorder="0" applyAlignment="0" applyProtection="0"/>
    <xf numFmtId="0" fontId="192" fillId="0" borderId="0"/>
    <xf numFmtId="40" fontId="85" fillId="0" borderId="0"/>
    <xf numFmtId="39" fontId="43" fillId="0" borderId="0"/>
    <xf numFmtId="38" fontId="193" fillId="0" borderId="0">
      <alignment vertical="top"/>
    </xf>
    <xf numFmtId="165" fontId="85" fillId="0" borderId="0"/>
    <xf numFmtId="0" fontId="194" fillId="85" borderId="0" applyNumberFormat="0" applyFont="0" applyBorder="0" applyAlignment="0"/>
    <xf numFmtId="0" fontId="194" fillId="86" borderId="0" applyNumberFormat="0" applyFont="0" applyBorder="0" applyAlignment="0"/>
    <xf numFmtId="183" fontId="43" fillId="0" borderId="0">
      <alignment horizontal="center"/>
    </xf>
    <xf numFmtId="2" fontId="195" fillId="0" borderId="0">
      <alignment horizontal="right"/>
      <protection locked="0"/>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8" fillId="0" borderId="59">
      <alignment horizontal="center"/>
    </xf>
    <xf numFmtId="3" fontId="85" fillId="0" borderId="0" applyFont="0" applyFill="0" applyBorder="0" applyAlignment="0" applyProtection="0"/>
    <xf numFmtId="0" fontId="85" fillId="87" borderId="0" applyNumberFormat="0" applyFont="0" applyBorder="0" applyAlignment="0" applyProtection="0"/>
    <xf numFmtId="195" fontId="196" fillId="0" borderId="0"/>
    <xf numFmtId="4" fontId="197" fillId="22" borderId="76" applyNumberFormat="0" applyProtection="0">
      <alignment vertical="center"/>
    </xf>
    <xf numFmtId="4" fontId="198" fillId="88" borderId="76" applyNumberFormat="0" applyProtection="0">
      <alignment vertical="center"/>
    </xf>
    <xf numFmtId="4" fontId="197" fillId="88" borderId="76" applyNumberFormat="0" applyProtection="0">
      <alignment horizontal="left" vertical="center" indent="1"/>
    </xf>
    <xf numFmtId="0" fontId="199" fillId="88" borderId="76" applyNumberFormat="0" applyProtection="0">
      <alignment horizontal="left" vertical="top" indent="1"/>
    </xf>
    <xf numFmtId="4" fontId="200" fillId="0" borderId="0" applyNumberFormat="0" applyProtection="0">
      <alignment horizontal="left" vertical="center" indent="1"/>
    </xf>
    <xf numFmtId="4" fontId="133" fillId="3" borderId="76" applyNumberFormat="0" applyProtection="0">
      <alignment horizontal="right" vertical="center"/>
    </xf>
    <xf numFmtId="4" fontId="133" fillId="9" borderId="76" applyNumberFormat="0" applyProtection="0">
      <alignment horizontal="right" vertical="center"/>
    </xf>
    <xf numFmtId="4" fontId="133" fillId="17" borderId="76" applyNumberFormat="0" applyProtection="0">
      <alignment horizontal="right" vertical="center"/>
    </xf>
    <xf numFmtId="4" fontId="133" fillId="11" borderId="76" applyNumberFormat="0" applyProtection="0">
      <alignment horizontal="right" vertical="center"/>
    </xf>
    <xf numFmtId="4" fontId="133" fillId="15" borderId="76" applyNumberFormat="0" applyProtection="0">
      <alignment horizontal="right" vertical="center"/>
    </xf>
    <xf numFmtId="4" fontId="133" fillId="19" borderId="76" applyNumberFormat="0" applyProtection="0">
      <alignment horizontal="right" vertical="center"/>
    </xf>
    <xf numFmtId="4" fontId="133" fillId="18" borderId="76" applyNumberFormat="0" applyProtection="0">
      <alignment horizontal="right" vertical="center"/>
    </xf>
    <xf numFmtId="4" fontId="133" fillId="84" borderId="76" applyNumberFormat="0" applyProtection="0">
      <alignment horizontal="right" vertical="center"/>
    </xf>
    <xf numFmtId="4" fontId="133" fillId="10" borderId="76" applyNumberFormat="0" applyProtection="0">
      <alignment horizontal="right" vertical="center"/>
    </xf>
    <xf numFmtId="4" fontId="197" fillId="89" borderId="74" applyNumberFormat="0" applyProtection="0">
      <alignment horizontal="left" vertical="center" wrapText="1" indent="1"/>
    </xf>
    <xf numFmtId="4" fontId="201" fillId="90" borderId="74" applyNumberFormat="0" applyProtection="0">
      <alignment horizontal="left" vertical="center" indent="1"/>
    </xf>
    <xf numFmtId="4" fontId="183" fillId="91" borderId="0" applyNumberFormat="0" applyProtection="0">
      <alignment horizontal="left" vertical="center" indent="1"/>
    </xf>
    <xf numFmtId="4" fontId="202" fillId="92" borderId="76" applyNumberFormat="0" applyProtection="0">
      <alignment horizontal="right" vertical="center"/>
    </xf>
    <xf numFmtId="4" fontId="203" fillId="0" borderId="0" applyNumberFormat="0" applyProtection="0">
      <alignment horizontal="left" vertical="center" indent="1"/>
    </xf>
    <xf numFmtId="4" fontId="203" fillId="0" borderId="0" applyNumberFormat="0" applyProtection="0">
      <alignment horizontal="left" vertical="center" indent="1"/>
    </xf>
    <xf numFmtId="0" fontId="204" fillId="0" borderId="0" applyNumberFormat="0" applyProtection="0">
      <alignment horizontal="left" vertical="center" indent="1"/>
    </xf>
    <xf numFmtId="0" fontId="204" fillId="0" borderId="0" applyNumberFormat="0" applyProtection="0">
      <alignment horizontal="left" vertical="top" indent="1"/>
    </xf>
    <xf numFmtId="0" fontId="204" fillId="0" borderId="0" applyNumberFormat="0" applyProtection="0">
      <alignment horizontal="left" vertical="center" indent="1"/>
    </xf>
    <xf numFmtId="0" fontId="204" fillId="0" borderId="0" applyNumberFormat="0" applyProtection="0">
      <alignment horizontal="left" vertical="top" indent="1"/>
    </xf>
    <xf numFmtId="0" fontId="204" fillId="0" borderId="0" applyNumberFormat="0" applyProtection="0">
      <alignment horizontal="left" vertical="center" indent="1"/>
    </xf>
    <xf numFmtId="0" fontId="204" fillId="0" borderId="0" applyNumberFormat="0" applyProtection="0">
      <alignment horizontal="left" vertical="top" indent="1"/>
    </xf>
    <xf numFmtId="0" fontId="204" fillId="0" borderId="0" applyNumberFormat="0" applyProtection="0">
      <alignment horizontal="left" vertical="center" indent="1"/>
    </xf>
    <xf numFmtId="0" fontId="204" fillId="0" borderId="0" applyNumberFormat="0" applyProtection="0">
      <alignment horizontal="left" vertical="top" indent="1"/>
    </xf>
    <xf numFmtId="4" fontId="133" fillId="73" borderId="76" applyNumberFormat="0" applyProtection="0">
      <alignment vertical="center"/>
    </xf>
    <xf numFmtId="4" fontId="205" fillId="73" borderId="76" applyNumberFormat="0" applyProtection="0">
      <alignment vertical="center"/>
    </xf>
    <xf numFmtId="4" fontId="133" fillId="73" borderId="76" applyNumberFormat="0" applyProtection="0">
      <alignment horizontal="left" vertical="center" indent="1"/>
    </xf>
    <xf numFmtId="0" fontId="201" fillId="73" borderId="76" applyNumberFormat="0" applyProtection="0">
      <alignment horizontal="left" vertical="top" indent="1"/>
    </xf>
    <xf numFmtId="4" fontId="204" fillId="0" borderId="0" applyNumberFormat="0" applyProtection="0">
      <alignment horizontal="right" vertical="center"/>
    </xf>
    <xf numFmtId="4" fontId="205" fillId="90" borderId="76" applyNumberFormat="0" applyProtection="0">
      <alignment horizontal="right" vertical="center"/>
    </xf>
    <xf numFmtId="4" fontId="201" fillId="0" borderId="0" applyNumberFormat="0" applyProtection="0">
      <alignment horizontal="left" vertical="center" indent="1"/>
    </xf>
    <xf numFmtId="0" fontId="200" fillId="0" borderId="0" applyNumberFormat="0" applyProtection="0">
      <alignment horizontal="center" vertical="top"/>
    </xf>
    <xf numFmtId="4" fontId="206" fillId="0" borderId="0" applyNumberFormat="0" applyProtection="0">
      <alignment horizontal="left" vertical="center" indent="1"/>
    </xf>
    <xf numFmtId="4" fontId="207" fillId="90" borderId="76" applyNumberFormat="0" applyProtection="0">
      <alignment horizontal="right" vertical="center"/>
    </xf>
    <xf numFmtId="0" fontId="145" fillId="0" borderId="0"/>
    <xf numFmtId="37" fontId="208" fillId="0" borderId="0"/>
    <xf numFmtId="38" fontId="209" fillId="0" borderId="0"/>
    <xf numFmtId="49" fontId="45" fillId="0" borderId="0" applyFont="0" applyFill="0" applyBorder="0" applyAlignment="0" applyProtection="0"/>
    <xf numFmtId="171" fontId="210" fillId="0" borderId="61">
      <alignment horizontal="center"/>
    </xf>
    <xf numFmtId="2" fontId="211" fillId="0" borderId="0">
      <protection locked="0"/>
    </xf>
    <xf numFmtId="10" fontId="212" fillId="93" borderId="10">
      <alignment horizontal="center" vertical="center" wrapText="1"/>
    </xf>
    <xf numFmtId="197" fontId="72" fillId="0" borderId="0">
      <alignment horizontal="center"/>
    </xf>
    <xf numFmtId="2" fontId="213" fillId="0" borderId="0"/>
    <xf numFmtId="38" fontId="159" fillId="0" borderId="0" applyNumberFormat="0" applyFill="0" applyBorder="0" applyAlignment="0" applyProtection="0"/>
    <xf numFmtId="0" fontId="43" fillId="0" borderId="10"/>
    <xf numFmtId="0" fontId="2" fillId="0" borderId="0"/>
    <xf numFmtId="0" fontId="43" fillId="0" borderId="1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7" fillId="0" borderId="0">
      <alignment horizontal="center" vertical="center" wrapText="1"/>
    </xf>
    <xf numFmtId="17" fontId="46" fillId="0" borderId="0"/>
    <xf numFmtId="188" fontId="168"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4" fillId="0" borderId="0">
      <alignment horizontal="right"/>
    </xf>
    <xf numFmtId="195" fontId="47" fillId="73" borderId="0">
      <alignment horizontal="center" vertical="top"/>
    </xf>
    <xf numFmtId="0" fontId="85" fillId="0" borderId="0"/>
    <xf numFmtId="38" fontId="43" fillId="83" borderId="0"/>
    <xf numFmtId="38" fontId="159" fillId="0" borderId="0" applyNumberFormat="0" applyFill="0" applyBorder="0" applyAlignment="0" applyProtection="0"/>
    <xf numFmtId="2" fontId="190" fillId="0" borderId="0"/>
    <xf numFmtId="38" fontId="191" fillId="84" borderId="0">
      <alignment horizontal="center"/>
    </xf>
    <xf numFmtId="40" fontId="85"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8" fillId="0" borderId="59">
      <alignment horizontal="center"/>
    </xf>
    <xf numFmtId="3" fontId="85" fillId="0" borderId="0" applyFont="0" applyFill="0" applyBorder="0" applyAlignment="0" applyProtection="0"/>
    <xf numFmtId="0" fontId="85"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5" fillId="0" borderId="0" applyFont="0" applyFill="0" applyBorder="0" applyAlignment="0" applyProtection="0"/>
    <xf numFmtId="2" fontId="211" fillId="0" borderId="0">
      <protection locked="0"/>
    </xf>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88" fontId="168"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195" fontId="47" fillId="73" borderId="0">
      <alignment horizontal="center" vertical="top"/>
    </xf>
    <xf numFmtId="0" fontId="85" fillId="0" borderId="0"/>
    <xf numFmtId="38" fontId="43" fillId="83" borderId="0"/>
    <xf numFmtId="38" fontId="159" fillId="0" borderId="0" applyNumberFormat="0" applyFill="0" applyBorder="0" applyAlignment="0" applyProtection="0"/>
    <xf numFmtId="39" fontId="43" fillId="0" borderId="0"/>
    <xf numFmtId="183" fontId="43" fillId="0" borderId="0">
      <alignment horizontal="center"/>
    </xf>
    <xf numFmtId="15" fontId="85" fillId="0" borderId="0" applyFont="0" applyFill="0" applyBorder="0" applyAlignment="0" applyProtection="0"/>
    <xf numFmtId="3" fontId="85" fillId="0" borderId="0" applyFont="0" applyFill="0" applyBorder="0" applyAlignment="0" applyProtection="0"/>
    <xf numFmtId="0" fontId="85" fillId="87" borderId="0" applyNumberFormat="0" applyFont="0" applyBorder="0" applyAlignment="0" applyProtection="0"/>
    <xf numFmtId="4" fontId="183" fillId="91" borderId="0" applyNumberFormat="0" applyProtection="0">
      <alignment horizontal="left" vertical="center" indent="1"/>
    </xf>
    <xf numFmtId="49" fontId="45"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0"/>
    <xf numFmtId="38" fontId="159" fillId="0" borderId="0" applyNumberFormat="0" applyFill="0" applyBorder="0" applyAlignment="0" applyProtection="0"/>
    <xf numFmtId="0" fontId="43" fillId="0" borderId="0"/>
    <xf numFmtId="0" fontId="43" fillId="0" borderId="10"/>
    <xf numFmtId="0" fontId="43" fillId="0" borderId="10"/>
    <xf numFmtId="0" fontId="43" fillId="0" borderId="1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38" fontId="159" fillId="0" borderId="0" applyNumberFormat="0" applyFill="0" applyBorder="0" applyAlignment="0" applyProtection="0"/>
    <xf numFmtId="0" fontId="43" fillId="0" borderId="0"/>
    <xf numFmtId="38" fontId="159" fillId="0" borderId="0" applyNumberFormat="0" applyFill="0" applyBorder="0" applyAlignment="0" applyProtection="0"/>
    <xf numFmtId="0" fontId="43" fillId="0" borderId="0"/>
    <xf numFmtId="0" fontId="43" fillId="0" borderId="0"/>
    <xf numFmtId="0" fontId="43" fillId="0" borderId="0"/>
    <xf numFmtId="3" fontId="43" fillId="0" borderId="0"/>
    <xf numFmtId="5" fontId="43" fillId="0" borderId="0"/>
    <xf numFmtId="14" fontId="43" fillId="0" borderId="0"/>
    <xf numFmtId="2" fontId="43" fillId="0" borderId="0"/>
    <xf numFmtId="0" fontId="43" fillId="0" borderId="0"/>
    <xf numFmtId="3" fontId="43" fillId="0" borderId="0"/>
    <xf numFmtId="3" fontId="43" fillId="0" borderId="0"/>
    <xf numFmtId="0" fontId="43" fillId="0" borderId="0"/>
    <xf numFmtId="0" fontId="43" fillId="0" borderId="10"/>
    <xf numFmtId="0" fontId="43" fillId="0" borderId="10"/>
    <xf numFmtId="0" fontId="43" fillId="0" borderId="10"/>
    <xf numFmtId="0" fontId="43" fillId="0" borderId="0"/>
    <xf numFmtId="0" fontId="43" fillId="0" borderId="10"/>
    <xf numFmtId="0" fontId="43" fillId="0" borderId="10"/>
    <xf numFmtId="0" fontId="43" fillId="0" borderId="0"/>
    <xf numFmtId="0" fontId="43" fillId="0" borderId="0"/>
    <xf numFmtId="38" fontId="159" fillId="0" borderId="0" applyNumberFormat="0" applyFill="0" applyBorder="0" applyAlignment="0" applyProtection="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2" fillId="0" borderId="0"/>
    <xf numFmtId="9" fontId="2" fillId="0" borderId="0" applyFont="0" applyFill="0" applyBorder="0" applyAlignment="0" applyProtection="0"/>
    <xf numFmtId="0" fontId="43" fillId="0" borderId="10"/>
    <xf numFmtId="0" fontId="43" fillId="0" borderId="10"/>
    <xf numFmtId="0" fontId="43" fillId="0" borderId="0"/>
    <xf numFmtId="0" fontId="133" fillId="2" borderId="0" applyNumberFormat="0" applyBorder="0" applyAlignment="0" applyProtection="0"/>
    <xf numFmtId="0" fontId="133" fillId="3" borderId="0" applyNumberFormat="0" applyBorder="0" applyAlignment="0" applyProtection="0"/>
    <xf numFmtId="0" fontId="133" fillId="4" borderId="0" applyNumberFormat="0" applyBorder="0" applyAlignment="0" applyProtection="0"/>
    <xf numFmtId="0" fontId="133" fillId="5" borderId="0" applyNumberFormat="0" applyBorder="0" applyAlignment="0" applyProtection="0"/>
    <xf numFmtId="0" fontId="133" fillId="6" borderId="0" applyNumberFormat="0" applyBorder="0" applyAlignment="0" applyProtection="0"/>
    <xf numFmtId="0" fontId="133" fillId="7" borderId="0" applyNumberFormat="0" applyBorder="0" applyAlignment="0" applyProtection="0"/>
    <xf numFmtId="199" fontId="74" fillId="0" borderId="0" applyProtection="0">
      <protection locked="0"/>
    </xf>
    <xf numFmtId="0" fontId="133" fillId="8" borderId="0" applyNumberFormat="0" applyBorder="0" applyAlignment="0" applyProtection="0"/>
    <xf numFmtId="0" fontId="133" fillId="9" borderId="0" applyNumberFormat="0" applyBorder="0" applyAlignment="0" applyProtection="0"/>
    <xf numFmtId="0" fontId="133" fillId="10" borderId="0" applyNumberFormat="0" applyBorder="0" applyAlignment="0" applyProtection="0"/>
    <xf numFmtId="0" fontId="133" fillId="5" borderId="0" applyNumberFormat="0" applyBorder="0" applyAlignment="0" applyProtection="0"/>
    <xf numFmtId="0" fontId="133" fillId="8" borderId="0" applyNumberFormat="0" applyBorder="0" applyAlignment="0" applyProtection="0"/>
    <xf numFmtId="0" fontId="133" fillId="11" borderId="0" applyNumberFormat="0" applyBorder="0" applyAlignment="0" applyProtection="0"/>
    <xf numFmtId="0" fontId="215" fillId="12" borderId="0" applyNumberFormat="0" applyBorder="0" applyAlignment="0" applyProtection="0"/>
    <xf numFmtId="0" fontId="215" fillId="9" borderId="0" applyNumberFormat="0" applyBorder="0" applyAlignment="0" applyProtection="0"/>
    <xf numFmtId="0" fontId="215" fillId="10" borderId="0" applyNumberFormat="0" applyBorder="0" applyAlignment="0" applyProtection="0"/>
    <xf numFmtId="0" fontId="215" fillId="13" borderId="0" applyNumberFormat="0" applyBorder="0" applyAlignment="0" applyProtection="0"/>
    <xf numFmtId="0" fontId="215" fillId="14" borderId="0" applyNumberFormat="0" applyBorder="0" applyAlignment="0" applyProtection="0"/>
    <xf numFmtId="0" fontId="215" fillId="15" borderId="0" applyNumberFormat="0" applyBorder="0" applyAlignment="0" applyProtection="0"/>
    <xf numFmtId="0" fontId="215" fillId="16" borderId="0" applyNumberFormat="0" applyBorder="0" applyAlignment="0" applyProtection="0"/>
    <xf numFmtId="0" fontId="215" fillId="17" borderId="0" applyNumberFormat="0" applyBorder="0" applyAlignment="0" applyProtection="0"/>
    <xf numFmtId="0" fontId="215" fillId="18" borderId="0" applyNumberFormat="0" applyBorder="0" applyAlignment="0" applyProtection="0"/>
    <xf numFmtId="0" fontId="215" fillId="13" borderId="0" applyNumberFormat="0" applyBorder="0" applyAlignment="0" applyProtection="0"/>
    <xf numFmtId="0" fontId="215" fillId="14" borderId="0" applyNumberFormat="0" applyBorder="0" applyAlignment="0" applyProtection="0"/>
    <xf numFmtId="0" fontId="215" fillId="19" borderId="0" applyNumberFormat="0" applyBorder="0" applyAlignment="0" applyProtection="0"/>
    <xf numFmtId="0" fontId="216" fillId="3" borderId="0" applyNumberFormat="0" applyBorder="0" applyAlignment="0" applyProtection="0"/>
    <xf numFmtId="0" fontId="217" fillId="20" borderId="1" applyNumberFormat="0" applyAlignment="0" applyProtection="0"/>
    <xf numFmtId="0" fontId="187" fillId="21" borderId="2" applyNumberFormat="0" applyAlignment="0" applyProtection="0"/>
    <xf numFmtId="0" fontId="43" fillId="0" borderId="0"/>
    <xf numFmtId="198" fontId="214" fillId="0" borderId="77" applyBorder="0"/>
    <xf numFmtId="200" fontId="74" fillId="0" borderId="0">
      <protection locked="0"/>
    </xf>
    <xf numFmtId="0" fontId="218" fillId="0" borderId="0" applyNumberFormat="0" applyFill="0" applyBorder="0" applyAlignment="0" applyProtection="0"/>
    <xf numFmtId="0" fontId="219" fillId="4" borderId="0" applyNumberFormat="0" applyBorder="0" applyAlignment="0" applyProtection="0"/>
    <xf numFmtId="0" fontId="220" fillId="0" borderId="3" applyNumberFormat="0" applyFill="0" applyAlignment="0" applyProtection="0"/>
    <xf numFmtId="0" fontId="221" fillId="0" borderId="4" applyNumberFormat="0" applyFill="0" applyAlignment="0" applyProtection="0"/>
    <xf numFmtId="0" fontId="222" fillId="0" borderId="5" applyNumberFormat="0" applyFill="0" applyAlignment="0" applyProtection="0"/>
    <xf numFmtId="0" fontId="222" fillId="0" borderId="0" applyNumberFormat="0" applyFill="0" applyBorder="0" applyAlignment="0" applyProtection="0"/>
    <xf numFmtId="0" fontId="223" fillId="7" borderId="1" applyNumberFormat="0" applyAlignment="0" applyProtection="0"/>
    <xf numFmtId="0" fontId="224" fillId="0" borderId="6" applyNumberFormat="0" applyFill="0" applyAlignment="0" applyProtection="0"/>
    <xf numFmtId="0" fontId="225" fillId="22" borderId="0" applyNumberFormat="0" applyBorder="0" applyAlignment="0" applyProtection="0"/>
    <xf numFmtId="187" fontId="192" fillId="0" borderId="0"/>
    <xf numFmtId="0" fontId="133" fillId="23" borderId="7" applyNumberFormat="0" applyFont="0" applyAlignment="0" applyProtection="0"/>
    <xf numFmtId="0" fontId="226" fillId="20" borderId="8" applyNumberFormat="0" applyAlignment="0" applyProtection="0"/>
    <xf numFmtId="0" fontId="199" fillId="0" borderId="9" applyNumberFormat="0" applyFill="0" applyAlignment="0" applyProtection="0"/>
    <xf numFmtId="0" fontId="207" fillId="0" borderId="0" applyNumberFormat="0" applyFill="0" applyBorder="0" applyAlignment="0" applyProtection="0"/>
    <xf numFmtId="0" fontId="43" fillId="0" borderId="0"/>
    <xf numFmtId="0" fontId="43" fillId="0" borderId="0"/>
    <xf numFmtId="0" fontId="43" fillId="0" borderId="10"/>
    <xf numFmtId="0" fontId="43" fillId="0" borderId="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7" fillId="0" borderId="0">
      <alignment horizontal="center" vertical="center" wrapText="1"/>
    </xf>
    <xf numFmtId="17" fontId="46" fillId="0" borderId="0"/>
    <xf numFmtId="188" fontId="168"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4" fillId="0" borderId="0">
      <alignment horizontal="right"/>
    </xf>
    <xf numFmtId="195" fontId="47" fillId="73" borderId="0">
      <alignment horizontal="center" vertical="top"/>
    </xf>
    <xf numFmtId="0" fontId="85" fillId="0" borderId="0"/>
    <xf numFmtId="38" fontId="43" fillId="83" borderId="0"/>
    <xf numFmtId="38" fontId="159" fillId="0" borderId="0" applyNumberFormat="0" applyFill="0" applyBorder="0" applyAlignment="0" applyProtection="0"/>
    <xf numFmtId="2" fontId="190" fillId="0" borderId="0"/>
    <xf numFmtId="38" fontId="191" fillId="84" borderId="0">
      <alignment horizontal="center"/>
    </xf>
    <xf numFmtId="40" fontId="85"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8" fillId="0" borderId="59">
      <alignment horizontal="center"/>
    </xf>
    <xf numFmtId="3" fontId="85" fillId="0" borderId="0" applyFont="0" applyFill="0" applyBorder="0" applyAlignment="0" applyProtection="0"/>
    <xf numFmtId="0" fontId="85" fillId="87" borderId="0" applyNumberFormat="0" applyFont="0" applyBorder="0" applyAlignment="0" applyProtection="0"/>
    <xf numFmtId="4" fontId="183" fillId="91" borderId="0" applyNumberFormat="0" applyProtection="0">
      <alignment horizontal="left" vertical="center" indent="1"/>
    </xf>
    <xf numFmtId="0" fontId="43" fillId="0" borderId="0"/>
    <xf numFmtId="4" fontId="206" fillId="0" borderId="0" applyNumberFormat="0" applyProtection="0">
      <alignment horizontal="left" vertical="center" indent="1"/>
    </xf>
    <xf numFmtId="38" fontId="209" fillId="0" borderId="0"/>
    <xf numFmtId="49" fontId="45" fillId="0" borderId="0" applyFont="0" applyFill="0" applyBorder="0" applyAlignment="0" applyProtection="0"/>
    <xf numFmtId="2" fontId="211" fillId="0" borderId="0">
      <protection locked="0"/>
    </xf>
    <xf numFmtId="0" fontId="43" fillId="0" borderId="0"/>
    <xf numFmtId="0" fontId="43" fillId="0" borderId="0"/>
    <xf numFmtId="3" fontId="43" fillId="0" borderId="0"/>
    <xf numFmtId="5" fontId="43" fillId="0" borderId="0"/>
    <xf numFmtId="14" fontId="43" fillId="0" borderId="0"/>
    <xf numFmtId="2" fontId="43" fillId="0" borderId="0"/>
    <xf numFmtId="0" fontId="43" fillId="0" borderId="0"/>
    <xf numFmtId="3"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38" fontId="159" fillId="0" borderId="0" applyNumberFormat="0" applyFill="0" applyBorder="0" applyAlignment="0" applyProtection="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xf numFmtId="0" fontId="43" fillId="0" borderId="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3" fillId="0" borderId="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9" fontId="227" fillId="0" borderId="0" applyNumberFormat="0" applyFont="0" applyFill="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2" fillId="20" borderId="1" applyNumberFormat="0" applyAlignment="0" applyProtection="0"/>
    <xf numFmtId="0" fontId="52" fillId="20" borderId="1" applyNumberFormat="0" applyAlignment="0" applyProtection="0"/>
    <xf numFmtId="0" fontId="52" fillId="20" borderId="1" applyNumberFormat="0" applyAlignment="0" applyProtection="0"/>
    <xf numFmtId="0" fontId="52" fillId="20" borderId="1" applyNumberFormat="0" applyAlignment="0" applyProtection="0"/>
    <xf numFmtId="0" fontId="53" fillId="21" borderId="2" applyNumberFormat="0" applyAlignment="0" applyProtection="0"/>
    <xf numFmtId="0" fontId="53" fillId="21" borderId="2" applyNumberFormat="0" applyAlignment="0" applyProtection="0"/>
    <xf numFmtId="0" fontId="53" fillId="21" borderId="2" applyNumberFormat="0" applyAlignment="0" applyProtection="0"/>
    <xf numFmtId="0" fontId="53" fillId="21" borderId="2"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38" fontId="159" fillId="0" borderId="0" applyNumberFormat="0" applyFill="0" applyBorder="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3" fillId="0" borderId="0"/>
    <xf numFmtId="0" fontId="43" fillId="0" borderId="0"/>
    <xf numFmtId="0" fontId="133" fillId="0" borderId="0"/>
    <xf numFmtId="0" fontId="43" fillId="0" borderId="0"/>
    <xf numFmtId="0" fontId="43" fillId="0" borderId="0"/>
    <xf numFmtId="0" fontId="133" fillId="0" borderId="0"/>
    <xf numFmtId="0" fontId="43" fillId="0" borderId="0"/>
    <xf numFmtId="0" fontId="133" fillId="0" borderId="0"/>
    <xf numFmtId="0" fontId="43" fillId="0" borderId="0"/>
    <xf numFmtId="0" fontId="43" fillId="0" borderId="0"/>
    <xf numFmtId="0" fontId="133" fillId="0" borderId="0"/>
    <xf numFmtId="0" fontId="133" fillId="0" borderId="0"/>
    <xf numFmtId="0" fontId="4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3" fillId="0" borderId="0"/>
    <xf numFmtId="0" fontId="43" fillId="0" borderId="0"/>
    <xf numFmtId="0" fontId="43" fillId="0" borderId="0"/>
    <xf numFmtId="0" fontId="43" fillId="0" borderId="0"/>
    <xf numFmtId="0" fontId="133" fillId="0" borderId="0"/>
    <xf numFmtId="0" fontId="43" fillId="0" borderId="0"/>
    <xf numFmtId="0" fontId="43" fillId="0" borderId="0"/>
    <xf numFmtId="0" fontId="43" fillId="0" borderId="0"/>
    <xf numFmtId="0" fontId="133" fillId="0" borderId="0"/>
    <xf numFmtId="0" fontId="133" fillId="0" borderId="0"/>
    <xf numFmtId="0" fontId="43" fillId="0" borderId="0"/>
    <xf numFmtId="0" fontId="43" fillId="0" borderId="0"/>
    <xf numFmtId="0" fontId="43" fillId="0" borderId="0"/>
    <xf numFmtId="0" fontId="4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49" fillId="23" borderId="7" applyNumberFormat="0" applyFont="0" applyAlignment="0" applyProtection="0"/>
    <xf numFmtId="0" fontId="62" fillId="20" borderId="8" applyNumberFormat="0" applyAlignment="0" applyProtection="0"/>
    <xf numFmtId="0" fontId="62" fillId="20" borderId="8" applyNumberFormat="0" applyAlignment="0" applyProtection="0"/>
    <xf numFmtId="0" fontId="62" fillId="20" borderId="8" applyNumberFormat="0" applyAlignment="0" applyProtection="0"/>
    <xf numFmtId="0" fontId="62" fillId="20" borderId="8" applyNumberFormat="0" applyAlignment="0" applyProtection="0"/>
    <xf numFmtId="0" fontId="59" fillId="7" borderId="1" applyNumberFormat="0" applyAlignment="0" applyProtection="0"/>
    <xf numFmtId="0" fontId="43" fillId="0" borderId="0"/>
    <xf numFmtId="0" fontId="43" fillId="0" borderId="0" applyFont="0" applyFill="0" applyBorder="0" applyAlignment="0" applyProtection="0"/>
    <xf numFmtId="0" fontId="43" fillId="0" borderId="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4" fillId="0" borderId="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3" fillId="0" borderId="0"/>
    <xf numFmtId="0" fontId="43" fillId="0" borderId="0"/>
    <xf numFmtId="0" fontId="43" fillId="0" borderId="0"/>
    <xf numFmtId="38" fontId="159" fillId="0" borderId="0" applyNumberFormat="0" applyFill="0" applyBorder="0" applyAlignment="0" applyProtection="0"/>
    <xf numFmtId="0" fontId="43" fillId="0" borderId="0"/>
    <xf numFmtId="3" fontId="43" fillId="0" borderId="0"/>
    <xf numFmtId="5" fontId="43" fillId="0" borderId="0"/>
    <xf numFmtId="14" fontId="43" fillId="0" borderId="0"/>
    <xf numFmtId="2"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9" fontId="227" fillId="0" borderId="0" applyNumberFormat="0" applyFont="0" applyFill="0" applyBorder="0" applyAlignment="0" applyProtection="0"/>
    <xf numFmtId="184" fontId="43" fillId="0" borderId="0" applyBorder="0" applyAlignment="0"/>
    <xf numFmtId="38" fontId="159" fillId="0" borderId="0" applyNumberFormat="0" applyFill="0" applyBorder="0" applyAlignment="0" applyProtection="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7" fillId="0" borderId="0">
      <alignment horizontal="center" vertical="center" wrapText="1"/>
    </xf>
    <xf numFmtId="17" fontId="46" fillId="0" borderId="0"/>
    <xf numFmtId="188" fontId="168"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4" fillId="0" borderId="0">
      <alignment horizontal="right"/>
    </xf>
    <xf numFmtId="195" fontId="47" fillId="73" borderId="0">
      <alignment horizontal="center" vertical="top"/>
    </xf>
    <xf numFmtId="0" fontId="85" fillId="0" borderId="0"/>
    <xf numFmtId="38" fontId="43" fillId="83" borderId="0"/>
    <xf numFmtId="38" fontId="159" fillId="0" borderId="0" applyNumberFormat="0" applyFill="0" applyBorder="0" applyAlignment="0" applyProtection="0"/>
    <xf numFmtId="2" fontId="190" fillId="0" borderId="0"/>
    <xf numFmtId="38" fontId="191" fillId="84" borderId="0">
      <alignment horizontal="center"/>
    </xf>
    <xf numFmtId="40" fontId="8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8" fillId="0" borderId="59">
      <alignment horizontal="center"/>
    </xf>
    <xf numFmtId="3" fontId="85" fillId="0" borderId="0" applyFont="0" applyFill="0" applyBorder="0" applyAlignment="0" applyProtection="0"/>
    <xf numFmtId="0" fontId="85"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5" fillId="0" borderId="0" applyFont="0" applyFill="0" applyBorder="0" applyAlignment="0" applyProtection="0"/>
    <xf numFmtId="2" fontId="211" fillId="0" borderId="0">
      <protection locked="0"/>
    </xf>
    <xf numFmtId="0" fontId="43" fillId="0" borderId="0"/>
    <xf numFmtId="0" fontId="43" fillId="0" borderId="0"/>
    <xf numFmtId="0" fontId="43" fillId="0" borderId="0"/>
    <xf numFmtId="0" fontId="43" fillId="0" borderId="0"/>
    <xf numFmtId="0" fontId="43" fillId="0" borderId="0"/>
    <xf numFmtId="3" fontId="43" fillId="0" borderId="0"/>
    <xf numFmtId="0" fontId="43" fillId="0" borderId="0"/>
    <xf numFmtId="0" fontId="43" fillId="0" borderId="0"/>
    <xf numFmtId="38" fontId="159"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189" fontId="43" fillId="0" borderId="0" applyFont="0" applyFill="0" applyBorder="0" applyAlignment="0" applyProtection="0"/>
    <xf numFmtId="49" fontId="154" fillId="0" borderId="0">
      <alignment horizontal="right"/>
    </xf>
    <xf numFmtId="38" fontId="159" fillId="0" borderId="0" applyNumberFormat="0" applyFill="0" applyBorder="0" applyAlignment="0" applyProtection="0"/>
    <xf numFmtId="40" fontId="85" fillId="0" borderId="0"/>
    <xf numFmtId="0" fontId="43" fillId="23" borderId="7" applyNumberFormat="0" applyFont="0" applyAlignment="0" applyProtection="0"/>
    <xf numFmtId="165" fontId="85" fillId="0" borderId="0"/>
    <xf numFmtId="0" fontId="85" fillId="0" borderId="0" applyNumberFormat="0" applyFont="0" applyFill="0" applyBorder="0" applyAlignment="0" applyProtection="0">
      <alignment horizontal="left"/>
    </xf>
    <xf numFmtId="4" fontId="85" fillId="0" borderId="0" applyFont="0" applyFill="0" applyBorder="0" applyAlignment="0" applyProtection="0"/>
    <xf numFmtId="0" fontId="168" fillId="0" borderId="59">
      <alignment horizontal="center"/>
    </xf>
    <xf numFmtId="0" fontId="43" fillId="0" borderId="0"/>
    <xf numFmtId="38" fontId="159" fillId="0" borderId="0" applyNumberFormat="0" applyFill="0" applyBorder="0" applyAlignment="0" applyProtection="0"/>
    <xf numFmtId="0" fontId="43" fillId="0" borderId="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7" fillId="0" borderId="0">
      <alignment horizontal="center" vertical="center" wrapText="1"/>
    </xf>
    <xf numFmtId="17" fontId="46" fillId="0" borderId="0"/>
    <xf numFmtId="188" fontId="168"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4" fillId="0" borderId="0">
      <alignment horizontal="right"/>
    </xf>
    <xf numFmtId="195" fontId="47" fillId="73" borderId="0">
      <alignment horizontal="center" vertical="top"/>
    </xf>
    <xf numFmtId="0" fontId="85" fillId="0" borderId="0"/>
    <xf numFmtId="38" fontId="43" fillId="83" borderId="0"/>
    <xf numFmtId="38" fontId="159" fillId="0" borderId="0" applyNumberFormat="0" applyFill="0" applyBorder="0" applyAlignment="0" applyProtection="0"/>
    <xf numFmtId="2" fontId="190" fillId="0" borderId="0"/>
    <xf numFmtId="38" fontId="191" fillId="84" borderId="0">
      <alignment horizontal="center"/>
    </xf>
    <xf numFmtId="40" fontId="85"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8" fillId="0" borderId="59">
      <alignment horizontal="center"/>
    </xf>
    <xf numFmtId="3" fontId="85" fillId="0" borderId="0" applyFont="0" applyFill="0" applyBorder="0" applyAlignment="0" applyProtection="0"/>
    <xf numFmtId="0" fontId="85"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5" fillId="0" borderId="0" applyFont="0" applyFill="0" applyBorder="0" applyAlignment="0" applyProtection="0"/>
    <xf numFmtId="2" fontId="211" fillId="0" borderId="0">
      <protection locked="0"/>
    </xf>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10"/>
    <xf numFmtId="0" fontId="43" fillId="0" borderId="0"/>
    <xf numFmtId="0" fontId="43" fillId="0" borderId="0"/>
    <xf numFmtId="0" fontId="43" fillId="0" borderId="0"/>
    <xf numFmtId="0" fontId="43" fillId="0" borderId="0"/>
    <xf numFmtId="0" fontId="43" fillId="0" borderId="10"/>
    <xf numFmtId="0" fontId="43" fillId="0" borderId="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7" fillId="0" borderId="0">
      <alignment horizontal="center" vertical="center" wrapText="1"/>
    </xf>
    <xf numFmtId="17" fontId="46" fillId="0" borderId="0"/>
    <xf numFmtId="188" fontId="168"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4" fillId="0" borderId="0">
      <alignment horizontal="right"/>
    </xf>
    <xf numFmtId="195" fontId="47" fillId="73" borderId="0">
      <alignment horizontal="center" vertical="top"/>
    </xf>
    <xf numFmtId="0" fontId="85" fillId="0" borderId="0"/>
    <xf numFmtId="38" fontId="43" fillId="83" borderId="0"/>
    <xf numFmtId="38" fontId="159" fillId="0" borderId="0" applyNumberFormat="0" applyFill="0" applyBorder="0" applyAlignment="0" applyProtection="0"/>
    <xf numFmtId="2" fontId="190" fillId="0" borderId="0"/>
    <xf numFmtId="38" fontId="191" fillId="84" borderId="0">
      <alignment horizontal="center"/>
    </xf>
    <xf numFmtId="40" fontId="85"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8" fillId="0" borderId="59">
      <alignment horizontal="center"/>
    </xf>
    <xf numFmtId="3" fontId="85" fillId="0" borderId="0" applyFont="0" applyFill="0" applyBorder="0" applyAlignment="0" applyProtection="0"/>
    <xf numFmtId="0" fontId="85"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5" fillId="0" borderId="0" applyFont="0" applyFill="0" applyBorder="0" applyAlignment="0" applyProtection="0"/>
    <xf numFmtId="2" fontId="211" fillId="0" borderId="0">
      <protection locked="0"/>
    </xf>
    <xf numFmtId="0" fontId="43" fillId="0" borderId="0"/>
    <xf numFmtId="0" fontId="43" fillId="0" borderId="0"/>
    <xf numFmtId="3" fontId="43" fillId="0" borderId="0"/>
    <xf numFmtId="5" fontId="43" fillId="0" borderId="0"/>
    <xf numFmtId="14" fontId="43" fillId="0" borderId="0"/>
    <xf numFmtId="2" fontId="43" fillId="0" borderId="0"/>
    <xf numFmtId="0" fontId="43" fillId="0" borderId="0"/>
    <xf numFmtId="3" fontId="43" fillId="0" borderId="0"/>
    <xf numFmtId="0" fontId="43" fillId="0" borderId="0"/>
    <xf numFmtId="38" fontId="159" fillId="0" borderId="0" applyNumberFormat="0" applyFill="0" applyBorder="0" applyAlignment="0" applyProtection="0"/>
    <xf numFmtId="0" fontId="43" fillId="0" borderId="0"/>
    <xf numFmtId="0"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9" fontId="227" fillId="0" borderId="0" applyNumberFormat="0" applyFont="0" applyFill="0" applyBorder="0" applyAlignment="0" applyProtection="0"/>
    <xf numFmtId="184" fontId="43" fillId="0" borderId="0" applyBorder="0" applyAlignment="0"/>
    <xf numFmtId="38" fontId="159" fillId="0" borderId="0" applyNumberFormat="0" applyFill="0" applyBorder="0" applyAlignment="0" applyProtection="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7" fillId="0" borderId="0">
      <alignment horizontal="center" vertical="center" wrapText="1"/>
    </xf>
    <xf numFmtId="17" fontId="46" fillId="0" borderId="0"/>
    <xf numFmtId="188" fontId="168"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4" fillId="0" borderId="0">
      <alignment horizontal="right"/>
    </xf>
    <xf numFmtId="195" fontId="47" fillId="73" borderId="0">
      <alignment horizontal="center" vertical="top"/>
    </xf>
    <xf numFmtId="0" fontId="85" fillId="0" borderId="0"/>
    <xf numFmtId="38" fontId="43" fillId="83" borderId="0"/>
    <xf numFmtId="38" fontId="159" fillId="0" borderId="0" applyNumberFormat="0" applyFill="0" applyBorder="0" applyAlignment="0" applyProtection="0"/>
    <xf numFmtId="2" fontId="190" fillId="0" borderId="0"/>
    <xf numFmtId="38" fontId="191" fillId="84" borderId="0">
      <alignment horizontal="center"/>
    </xf>
    <xf numFmtId="40" fontId="8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8" fillId="0" borderId="59">
      <alignment horizontal="center"/>
    </xf>
    <xf numFmtId="3" fontId="85" fillId="0" borderId="0" applyFont="0" applyFill="0" applyBorder="0" applyAlignment="0" applyProtection="0"/>
    <xf numFmtId="0" fontId="85"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5" fillId="0" borderId="0" applyFont="0" applyFill="0" applyBorder="0" applyAlignment="0" applyProtection="0"/>
    <xf numFmtId="2" fontId="211" fillId="0" borderId="0">
      <protection locked="0"/>
    </xf>
    <xf numFmtId="0" fontId="43" fillId="0" borderId="0"/>
    <xf numFmtId="0" fontId="43" fillId="0" borderId="0"/>
    <xf numFmtId="0" fontId="59" fillId="7" borderId="1" applyNumberFormat="0" applyAlignment="0" applyProtection="0"/>
    <xf numFmtId="0" fontId="43" fillId="0" borderId="0" applyFont="0" applyFill="0" applyBorder="0" applyAlignment="0" applyProtection="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applyFont="0" applyFill="0" applyBorder="0" applyAlignment="0" applyProtection="0"/>
    <xf numFmtId="0" fontId="59" fillId="7" borderId="1"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xf numFmtId="0" fontId="43" fillId="0" borderId="0"/>
    <xf numFmtId="0" fontId="43" fillId="0" borderId="0"/>
    <xf numFmtId="0" fontId="43" fillId="0" borderId="0" applyNumberFormat="0" applyFill="0" applyBorder="0" applyAlignment="0" applyProtection="0"/>
    <xf numFmtId="170" fontId="43" fillId="0" borderId="0">
      <alignment horizontal="left" wrapText="1"/>
    </xf>
    <xf numFmtId="0" fontId="43" fillId="0" borderId="0"/>
    <xf numFmtId="0" fontId="43" fillId="0" borderId="0"/>
    <xf numFmtId="0" fontId="43" fillId="0" borderId="0"/>
    <xf numFmtId="9" fontId="227" fillId="0" borderId="0" applyNumberFormat="0" applyFont="0" applyFill="0" applyBorder="0" applyAlignment="0" applyProtection="0"/>
    <xf numFmtId="184" fontId="43" fillId="0" borderId="0" applyBorder="0" applyAlignment="0"/>
    <xf numFmtId="37" fontId="43" fillId="0" borderId="0"/>
    <xf numFmtId="0" fontId="47" fillId="73" borderId="0" applyNumberFormat="0" applyFont="0" applyAlignment="0" applyProtection="0">
      <protection locked="0"/>
    </xf>
    <xf numFmtId="38" fontId="43" fillId="74" borderId="10">
      <alignment vertical="top"/>
    </xf>
    <xf numFmtId="185" fontId="43" fillId="0" borderId="0" applyFont="0" applyFill="0" applyBorder="0" applyAlignment="0" applyProtection="0">
      <alignment wrapText="1"/>
    </xf>
    <xf numFmtId="10" fontId="85" fillId="0" borderId="0" applyNumberFormat="0" applyBorder="0"/>
    <xf numFmtId="1" fontId="177" fillId="0" borderId="0">
      <alignment horizontal="center" vertical="center" wrapText="1"/>
    </xf>
    <xf numFmtId="17" fontId="46" fillId="0" borderId="0"/>
    <xf numFmtId="188" fontId="168" fillId="0" borderId="0"/>
    <xf numFmtId="189" fontId="43" fillId="0" borderId="0" applyFont="0" applyFill="0" applyBorder="0" applyAlignment="0" applyProtection="0"/>
    <xf numFmtId="0" fontId="45" fillId="21" borderId="0" applyNumberFormat="0" applyFont="0" applyBorder="0" applyAlignment="0" applyProtection="0"/>
    <xf numFmtId="0" fontId="45" fillId="3" borderId="0" applyNumberFormat="0" applyFont="0" applyBorder="0" applyAlignment="0" applyProtection="0"/>
    <xf numFmtId="0" fontId="45" fillId="0" borderId="69" applyNumberFormat="0" applyFont="0" applyAlignment="0" applyProtection="0"/>
    <xf numFmtId="0" fontId="45" fillId="0" borderId="75" applyNumberFormat="0" applyFont="0" applyAlignment="0" applyProtection="0"/>
    <xf numFmtId="0" fontId="45" fillId="10" borderId="0" applyNumberFormat="0" applyFont="0" applyBorder="0" applyAlignment="0" applyProtection="0"/>
    <xf numFmtId="0" fontId="45" fillId="0" borderId="0" applyFont="0" applyFill="0" applyBorder="0" applyAlignment="0" applyProtection="0"/>
    <xf numFmtId="49" fontId="154" fillId="0" borderId="0">
      <alignment horizontal="right"/>
    </xf>
    <xf numFmtId="195" fontId="47" fillId="73" borderId="0">
      <alignment horizontal="center" vertical="top"/>
    </xf>
    <xf numFmtId="0" fontId="85" fillId="0" borderId="0"/>
    <xf numFmtId="38" fontId="43" fillId="83" borderId="0"/>
    <xf numFmtId="38" fontId="159" fillId="0" borderId="0" applyNumberFormat="0" applyFill="0" applyBorder="0" applyAlignment="0" applyProtection="0"/>
    <xf numFmtId="2" fontId="190" fillId="0" borderId="0"/>
    <xf numFmtId="38" fontId="191" fillId="84" borderId="0">
      <alignment horizontal="center"/>
    </xf>
    <xf numFmtId="40" fontId="8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43" fillId="0" borderId="0"/>
    <xf numFmtId="0" fontId="43" fillId="23" borderId="7" applyNumberFormat="0" applyFont="0" applyAlignment="0" applyProtection="0"/>
    <xf numFmtId="165" fontId="85" fillId="0" borderId="0"/>
    <xf numFmtId="183" fontId="43" fillId="0" borderId="0">
      <alignment horizontal="center"/>
    </xf>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68" fillId="0" borderId="59">
      <alignment horizontal="center"/>
    </xf>
    <xf numFmtId="3" fontId="85" fillId="0" borderId="0" applyFont="0" applyFill="0" applyBorder="0" applyAlignment="0" applyProtection="0"/>
    <xf numFmtId="0" fontId="85" fillId="87" borderId="0" applyNumberFormat="0" applyFont="0" applyBorder="0" applyAlignment="0" applyProtection="0"/>
    <xf numFmtId="4" fontId="183" fillId="91" borderId="0" applyNumberFormat="0" applyProtection="0">
      <alignment horizontal="left" vertical="center" indent="1"/>
    </xf>
    <xf numFmtId="4" fontId="206" fillId="0" borderId="0" applyNumberFormat="0" applyProtection="0">
      <alignment horizontal="left" vertical="center" indent="1"/>
    </xf>
    <xf numFmtId="38" fontId="209" fillId="0" borderId="0"/>
    <xf numFmtId="49" fontId="45" fillId="0" borderId="0" applyFont="0" applyFill="0" applyBorder="0" applyAlignment="0" applyProtection="0"/>
    <xf numFmtId="2" fontId="211" fillId="0" borderId="0">
      <protection locked="0"/>
    </xf>
    <xf numFmtId="0" fontId="43" fillId="0" borderId="0"/>
    <xf numFmtId="0" fontId="2" fillId="0" borderId="0"/>
    <xf numFmtId="0" fontId="43" fillId="0" borderId="0"/>
    <xf numFmtId="0" fontId="2" fillId="0" borderId="0"/>
    <xf numFmtId="0" fontId="56" fillId="0" borderId="3" applyNumberFormat="0" applyFill="0" applyAlignment="0" applyProtection="0"/>
    <xf numFmtId="0" fontId="57" fillId="0" borderId="4" applyNumberFormat="0" applyFill="0" applyAlignment="0" applyProtection="0"/>
    <xf numFmtId="0" fontId="59" fillId="7" borderId="1" applyNumberFormat="0" applyAlignment="0" applyProtection="0"/>
    <xf numFmtId="0" fontId="64" fillId="0" borderId="9" applyNumberFormat="0" applyFill="0" applyAlignment="0" applyProtection="0"/>
    <xf numFmtId="0" fontId="2" fillId="0" borderId="0"/>
    <xf numFmtId="0" fontId="2" fillId="0" borderId="0"/>
    <xf numFmtId="0" fontId="2" fillId="0" borderId="0"/>
    <xf numFmtId="9" fontId="2"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37" fontId="43" fillId="0" borderId="0"/>
    <xf numFmtId="0" fontId="43" fillId="0" borderId="0"/>
    <xf numFmtId="0" fontId="228" fillId="0" borderId="0"/>
    <xf numFmtId="43" fontId="139" fillId="0" borderId="0" applyFont="0" applyFill="0" applyBorder="0" applyAlignment="0" applyProtection="0"/>
    <xf numFmtId="0" fontId="1" fillId="0" borderId="0"/>
    <xf numFmtId="0" fontId="1" fillId="0" borderId="0"/>
    <xf numFmtId="9" fontId="139" fillId="0" borderId="0" applyFont="0" applyFill="0" applyBorder="0" applyAlignment="0" applyProtection="0"/>
  </cellStyleXfs>
  <cellXfs count="474">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47" fillId="0" borderId="0" xfId="0" applyFont="1"/>
    <xf numFmtId="0" fontId="47" fillId="0" borderId="10" xfId="0" applyFont="1" applyBorder="1"/>
    <xf numFmtId="0" fontId="0" fillId="0" borderId="10" xfId="0" applyBorder="1" applyAlignment="1">
      <alignment horizontal="center"/>
    </xf>
    <xf numFmtId="0" fontId="47" fillId="0" borderId="11" xfId="0" applyFont="1" applyBorder="1" applyAlignment="1">
      <alignment horizontal="center"/>
    </xf>
    <xf numFmtId="0" fontId="47" fillId="0" borderId="10" xfId="0" applyFont="1" applyBorder="1" applyAlignment="1">
      <alignment horizontal="center"/>
    </xf>
    <xf numFmtId="0" fontId="47"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47"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47"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3" fillId="0" borderId="0" xfId="0" applyNumberFormat="1" applyFont="1" applyAlignment="1">
      <alignment horizontal="left"/>
    </xf>
    <xf numFmtId="15" fontId="47"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69" fillId="0" borderId="0" xfId="46" applyFont="1">
      <alignment vertical="center"/>
    </xf>
    <xf numFmtId="0" fontId="46" fillId="0" borderId="0" xfId="46" applyFont="1">
      <alignment vertical="center"/>
    </xf>
    <xf numFmtId="3" fontId="46" fillId="0" borderId="0" xfId="46" applyNumberFormat="1" applyFont="1">
      <alignment vertical="center"/>
    </xf>
    <xf numFmtId="0" fontId="70" fillId="0" borderId="0" xfId="46" applyFont="1" applyFill="1">
      <alignment vertical="center"/>
    </xf>
    <xf numFmtId="0" fontId="45" fillId="0" borderId="0" xfId="46" applyFont="1" applyBorder="1">
      <alignment vertical="center"/>
    </xf>
    <xf numFmtId="0" fontId="45" fillId="0" borderId="0" xfId="46" applyFont="1">
      <alignment vertical="center"/>
    </xf>
    <xf numFmtId="2" fontId="45" fillId="0" borderId="0" xfId="46" applyNumberFormat="1" applyFont="1" applyBorder="1" applyAlignment="1">
      <alignment horizontal="center"/>
    </xf>
    <xf numFmtId="0" fontId="46" fillId="0" borderId="0" xfId="46" applyFont="1" applyAlignment="1">
      <alignment horizontal="center" vertical="center"/>
    </xf>
    <xf numFmtId="0" fontId="45" fillId="0" borderId="0" xfId="46" applyFont="1" applyAlignment="1">
      <alignment horizontal="center" vertical="center" wrapText="1"/>
    </xf>
    <xf numFmtId="0" fontId="46" fillId="0" borderId="0" xfId="46" applyFont="1" applyAlignment="1">
      <alignment vertical="center"/>
    </xf>
    <xf numFmtId="0" fontId="44" fillId="0" borderId="0" xfId="46" applyFont="1">
      <alignment vertical="center"/>
    </xf>
    <xf numFmtId="0" fontId="44" fillId="0" borderId="0" xfId="46" applyFont="1" applyAlignment="1">
      <alignment horizontal="center" vertical="center"/>
    </xf>
    <xf numFmtId="0" fontId="44" fillId="0" borderId="0" xfId="46" applyFont="1" applyAlignment="1">
      <alignment horizontal="center" vertical="center" wrapText="1"/>
    </xf>
    <xf numFmtId="0" fontId="46" fillId="0" borderId="0" xfId="46" applyFont="1" applyAlignment="1">
      <alignment horizontal="center" vertical="center" wrapText="1"/>
    </xf>
    <xf numFmtId="0" fontId="71" fillId="0" borderId="0" xfId="46" applyFont="1">
      <alignment vertical="center"/>
    </xf>
    <xf numFmtId="0" fontId="68" fillId="0" borderId="0" xfId="46" applyFont="1">
      <alignment vertical="center"/>
    </xf>
    <xf numFmtId="0" fontId="68" fillId="0" borderId="0" xfId="46" applyFont="1" applyAlignment="1">
      <alignment horizontal="center"/>
    </xf>
    <xf numFmtId="0" fontId="45" fillId="0" borderId="0" xfId="46" applyFont="1" applyFill="1" applyAlignment="1">
      <alignment vertical="center"/>
    </xf>
    <xf numFmtId="0" fontId="74" fillId="0" borderId="0" xfId="46" applyFont="1">
      <alignment vertical="center"/>
    </xf>
    <xf numFmtId="1" fontId="74" fillId="0" borderId="0" xfId="46" applyNumberFormat="1" applyFont="1">
      <alignment vertical="center"/>
    </xf>
    <xf numFmtId="3" fontId="71" fillId="0" borderId="0" xfId="46" applyNumberFormat="1" applyFont="1" applyBorder="1" applyAlignment="1">
      <alignment horizontal="center" vertical="center"/>
    </xf>
    <xf numFmtId="3" fontId="45" fillId="0" borderId="0" xfId="46" applyNumberFormat="1" applyFont="1" applyAlignment="1">
      <alignment horizontal="center" vertical="center"/>
    </xf>
    <xf numFmtId="0" fontId="75" fillId="0" borderId="0" xfId="0" applyFont="1"/>
    <xf numFmtId="0" fontId="0" fillId="0" borderId="0" xfId="0" applyBorder="1" applyAlignment="1">
      <alignment wrapText="1"/>
    </xf>
    <xf numFmtId="0" fontId="0" fillId="0" borderId="0" xfId="0" applyAlignment="1">
      <alignment wrapText="1"/>
    </xf>
    <xf numFmtId="0" fontId="76" fillId="0" borderId="0" xfId="0" applyFont="1" applyAlignment="1"/>
    <xf numFmtId="0" fontId="79" fillId="0" borderId="0" xfId="46" applyFont="1">
      <alignment vertical="center"/>
    </xf>
    <xf numFmtId="3" fontId="46" fillId="0" borderId="0" xfId="46" applyNumberFormat="1" applyFont="1" applyAlignment="1">
      <alignment horizontal="center" vertical="center"/>
    </xf>
    <xf numFmtId="17" fontId="43" fillId="0" borderId="0" xfId="41" applyNumberFormat="1" applyFont="1" applyFill="1" applyBorder="1" applyAlignment="1"/>
    <xf numFmtId="0" fontId="43" fillId="0" borderId="0" xfId="41" applyFont="1" applyFill="1" applyBorder="1" applyAlignment="1"/>
    <xf numFmtId="0" fontId="43" fillId="0" borderId="0" xfId="0" applyFont="1" applyFill="1" applyAlignment="1"/>
    <xf numFmtId="0" fontId="81" fillId="0" borderId="0" xfId="0" applyFont="1" applyFill="1" applyAlignment="1"/>
    <xf numFmtId="0" fontId="81" fillId="0" borderId="0" xfId="0" applyFont="1" applyAlignment="1"/>
    <xf numFmtId="2" fontId="82" fillId="0" borderId="0" xfId="0" applyNumberFormat="1" applyFont="1"/>
    <xf numFmtId="0" fontId="81" fillId="0" borderId="0" xfId="46">
      <alignment vertical="center"/>
    </xf>
    <xf numFmtId="0" fontId="68" fillId="0" borderId="0" xfId="46" applyFont="1" applyBorder="1">
      <alignment vertical="center"/>
    </xf>
    <xf numFmtId="0" fontId="0" fillId="0" borderId="0" xfId="0"/>
    <xf numFmtId="0" fontId="86" fillId="0" borderId="0" xfId="46" applyFont="1">
      <alignment vertical="center"/>
    </xf>
    <xf numFmtId="3" fontId="86" fillId="0" borderId="0" xfId="46" applyNumberFormat="1" applyFont="1">
      <alignment vertical="center"/>
    </xf>
    <xf numFmtId="1" fontId="43" fillId="0" borderId="0" xfId="0" applyNumberFormat="1" applyFont="1" applyBorder="1" applyAlignment="1">
      <alignment horizontal="center"/>
    </xf>
    <xf numFmtId="0" fontId="88" fillId="0" borderId="0" xfId="0" applyFont="1" applyBorder="1"/>
    <xf numFmtId="1" fontId="0" fillId="0" borderId="0" xfId="0" applyNumberFormat="1" applyBorder="1" applyAlignment="1">
      <alignment horizontal="center"/>
    </xf>
    <xf numFmtId="0" fontId="47" fillId="0" borderId="0" xfId="0" applyFont="1" applyBorder="1" applyAlignment="1"/>
    <xf numFmtId="0" fontId="47" fillId="0" borderId="0" xfId="0" applyFont="1" applyBorder="1" applyAlignment="1">
      <alignment horizontal="center"/>
    </xf>
    <xf numFmtId="1" fontId="43" fillId="0" borderId="0" xfId="41" applyNumberFormat="1" applyFont="1" applyBorder="1" applyAlignment="1">
      <alignment horizontal="center"/>
    </xf>
    <xf numFmtId="1" fontId="90" fillId="0" borderId="0" xfId="0" applyNumberFormat="1" applyFont="1" applyBorder="1" applyAlignment="1">
      <alignment horizontal="center"/>
    </xf>
    <xf numFmtId="1" fontId="87" fillId="0" borderId="0" xfId="0" applyNumberFormat="1" applyFont="1" applyBorder="1" applyAlignment="1">
      <alignment horizontal="center"/>
    </xf>
    <xf numFmtId="0" fontId="47" fillId="0" borderId="0" xfId="0" applyFont="1" applyFill="1" applyBorder="1" applyAlignment="1"/>
    <xf numFmtId="1" fontId="0" fillId="0" borderId="0" xfId="0" applyNumberFormat="1" applyBorder="1"/>
    <xf numFmtId="0" fontId="74" fillId="0" borderId="0" xfId="46" applyFont="1" applyBorder="1">
      <alignment vertical="center"/>
    </xf>
    <xf numFmtId="1" fontId="89" fillId="0" borderId="0" xfId="0" applyNumberFormat="1" applyFont="1" applyBorder="1" applyAlignment="1">
      <alignment horizontal="center"/>
    </xf>
    <xf numFmtId="0" fontId="0" fillId="0" borderId="0" xfId="0"/>
    <xf numFmtId="3" fontId="91" fillId="0" borderId="10" xfId="46" quotePrefix="1" applyNumberFormat="1" applyFont="1" applyBorder="1" applyAlignment="1">
      <alignment horizontal="center" vertical="center"/>
    </xf>
    <xf numFmtId="38" fontId="91" fillId="0" borderId="10" xfId="0" applyNumberFormat="1" applyFont="1" applyBorder="1" applyAlignment="1">
      <alignment horizontal="center" vertical="center"/>
    </xf>
    <xf numFmtId="3" fontId="91" fillId="0" borderId="10" xfId="0" applyNumberFormat="1" applyFont="1" applyBorder="1" applyAlignment="1">
      <alignment horizontal="center" vertical="center"/>
    </xf>
    <xf numFmtId="3" fontId="91" fillId="0" borderId="10" xfId="46" quotePrefix="1" applyNumberFormat="1" applyFont="1" applyFill="1" applyBorder="1" applyAlignment="1">
      <alignment horizontal="center" vertical="center"/>
    </xf>
    <xf numFmtId="3" fontId="91" fillId="24" borderId="10" xfId="46" quotePrefix="1" applyNumberFormat="1" applyFont="1" applyFill="1" applyBorder="1" applyAlignment="1">
      <alignment horizontal="center" vertical="center"/>
    </xf>
    <xf numFmtId="3" fontId="112" fillId="0" borderId="0" xfId="46" applyNumberFormat="1" applyFont="1" applyAlignment="1">
      <alignment horizontal="center" vertical="center"/>
    </xf>
    <xf numFmtId="3" fontId="109" fillId="0" borderId="0" xfId="46" applyNumberFormat="1" applyFont="1" applyAlignment="1">
      <alignment horizontal="center" vertical="center"/>
    </xf>
    <xf numFmtId="3" fontId="113" fillId="0" borderId="0" xfId="46" applyNumberFormat="1" applyFont="1" applyBorder="1" applyAlignment="1">
      <alignment horizontal="center" vertical="center"/>
    </xf>
    <xf numFmtId="3" fontId="111" fillId="57" borderId="10" xfId="46" quotePrefix="1" applyNumberFormat="1" applyFont="1" applyFill="1" applyBorder="1" applyAlignment="1">
      <alignment horizontal="center" vertical="center"/>
    </xf>
    <xf numFmtId="3" fontId="110" fillId="0" borderId="0" xfId="46" applyNumberFormat="1" applyFont="1">
      <alignment vertical="center"/>
    </xf>
    <xf numFmtId="0" fontId="91" fillId="0" borderId="10" xfId="46" quotePrefix="1" applyFont="1" applyBorder="1" applyAlignment="1">
      <alignment horizontal="center" vertical="center" wrapText="1"/>
    </xf>
    <xf numFmtId="3" fontId="115" fillId="56" borderId="10" xfId="46" applyNumberFormat="1" applyFont="1" applyFill="1" applyBorder="1" applyAlignment="1">
      <alignment horizontal="center" vertical="center" wrapText="1"/>
    </xf>
    <xf numFmtId="3" fontId="115" fillId="56" borderId="10" xfId="46" applyNumberFormat="1" applyFont="1" applyFill="1" applyBorder="1" applyAlignment="1">
      <alignment horizontal="center" vertical="center"/>
    </xf>
    <xf numFmtId="0" fontId="115" fillId="56" borderId="10" xfId="46" applyFont="1" applyFill="1" applyBorder="1" applyAlignment="1">
      <alignment horizontal="center" vertical="center" wrapText="1"/>
    </xf>
    <xf numFmtId="0" fontId="119" fillId="0" borderId="0" xfId="46" applyFont="1" applyAlignment="1">
      <alignment horizontal="center"/>
    </xf>
    <xf numFmtId="0" fontId="91" fillId="0" borderId="10" xfId="46" applyFont="1" applyFill="1" applyBorder="1" applyAlignment="1">
      <alignment horizontal="center" vertical="center"/>
    </xf>
    <xf numFmtId="0" fontId="119" fillId="0" borderId="0" xfId="46" applyFont="1" applyAlignment="1">
      <alignment horizontal="center" vertical="center"/>
    </xf>
    <xf numFmtId="0" fontId="91" fillId="0" borderId="0" xfId="46" applyFont="1" applyFill="1" applyAlignment="1">
      <alignment horizontal="center" vertical="center" wrapText="1"/>
    </xf>
    <xf numFmtId="0" fontId="91" fillId="0" borderId="0" xfId="46" applyFont="1" applyFill="1" applyAlignment="1">
      <alignment horizontal="center" vertical="center"/>
    </xf>
    <xf numFmtId="0" fontId="111" fillId="0" borderId="0" xfId="46" applyFont="1" applyFill="1" applyBorder="1" applyAlignment="1">
      <alignment horizontal="left"/>
    </xf>
    <xf numFmtId="164" fontId="115" fillId="56" borderId="10" xfId="46" applyNumberFormat="1" applyFont="1" applyFill="1" applyBorder="1" applyAlignment="1">
      <alignment horizontal="center" vertical="center"/>
    </xf>
    <xf numFmtId="3" fontId="91" fillId="0" borderId="10" xfId="0" applyNumberFormat="1" applyFont="1" applyBorder="1" applyAlignment="1">
      <alignment horizontal="center"/>
    </xf>
    <xf numFmtId="3" fontId="91" fillId="0" borderId="10" xfId="0" applyNumberFormat="1" applyFont="1" applyFill="1" applyBorder="1" applyAlignment="1">
      <alignment horizontal="center" vertical="center"/>
    </xf>
    <xf numFmtId="0" fontId="119" fillId="0" borderId="0" xfId="46" applyFont="1">
      <alignment vertical="center"/>
    </xf>
    <xf numFmtId="0" fontId="80" fillId="0" borderId="0" xfId="46" applyFont="1">
      <alignment vertical="center"/>
    </xf>
    <xf numFmtId="165" fontId="119" fillId="0" borderId="0" xfId="46" applyNumberFormat="1" applyFont="1">
      <alignment vertical="center"/>
    </xf>
    <xf numFmtId="0" fontId="111" fillId="0" borderId="10" xfId="0" applyFont="1" applyBorder="1" applyAlignment="1">
      <alignment vertical="center"/>
    </xf>
    <xf numFmtId="0" fontId="120" fillId="0" borderId="0" xfId="46" applyFont="1">
      <alignment vertical="center"/>
    </xf>
    <xf numFmtId="0" fontId="111" fillId="57" borderId="10" xfId="46" applyFont="1" applyFill="1" applyBorder="1" applyAlignment="1">
      <alignment horizontal="center" vertical="center"/>
    </xf>
    <xf numFmtId="0" fontId="111" fillId="57" borderId="10" xfId="46" quotePrefix="1" applyFont="1" applyFill="1" applyBorder="1" applyAlignment="1">
      <alignment horizontal="center" vertical="center"/>
    </xf>
    <xf numFmtId="164" fontId="91" fillId="0" borderId="0" xfId="46" quotePrefix="1" applyNumberFormat="1" applyFont="1" applyFill="1" applyBorder="1" applyAlignment="1">
      <alignment horizontal="center" vertical="center"/>
    </xf>
    <xf numFmtId="164" fontId="91" fillId="0" borderId="0" xfId="46" quotePrefix="1" applyNumberFormat="1" applyFont="1" applyFill="1" applyBorder="1" applyAlignment="1">
      <alignment horizontal="left" vertical="center"/>
    </xf>
    <xf numFmtId="0" fontId="91" fillId="0" borderId="0" xfId="0" applyFont="1" applyBorder="1" applyAlignment="1">
      <alignment vertical="center" wrapText="1"/>
    </xf>
    <xf numFmtId="164" fontId="91" fillId="61" borderId="0" xfId="46" quotePrefix="1" applyNumberFormat="1" applyFont="1" applyFill="1" applyBorder="1" applyAlignment="1">
      <alignment horizontal="center" vertical="center"/>
    </xf>
    <xf numFmtId="164" fontId="91" fillId="64" borderId="0" xfId="46" quotePrefix="1" applyNumberFormat="1" applyFont="1" applyFill="1" applyBorder="1" applyAlignment="1">
      <alignment horizontal="center" vertical="center"/>
    </xf>
    <xf numFmtId="164" fontId="91" fillId="65" borderId="0" xfId="46" quotePrefix="1" applyNumberFormat="1" applyFont="1" applyFill="1" applyBorder="1" applyAlignment="1">
      <alignment horizontal="center" vertical="center"/>
    </xf>
    <xf numFmtId="164" fontId="91" fillId="66" borderId="0" xfId="46" quotePrefix="1" applyNumberFormat="1" applyFont="1" applyFill="1" applyBorder="1" applyAlignment="1">
      <alignment horizontal="center" vertical="center"/>
    </xf>
    <xf numFmtId="164" fontId="91" fillId="68" borderId="0" xfId="46" quotePrefix="1" applyNumberFormat="1" applyFont="1" applyFill="1" applyBorder="1" applyAlignment="1">
      <alignment horizontal="center" vertical="center"/>
    </xf>
    <xf numFmtId="0" fontId="118" fillId="56" borderId="0" xfId="46" applyFont="1" applyFill="1" applyBorder="1" applyAlignment="1">
      <alignment vertical="center"/>
    </xf>
    <xf numFmtId="164" fontId="91" fillId="60" borderId="0" xfId="46" quotePrefix="1" applyNumberFormat="1" applyFont="1" applyFill="1" applyBorder="1" applyAlignment="1">
      <alignment horizontal="left" vertical="center"/>
    </xf>
    <xf numFmtId="164" fontId="91" fillId="62" borderId="0" xfId="46" quotePrefix="1" applyNumberFormat="1" applyFont="1" applyFill="1" applyBorder="1" applyAlignment="1">
      <alignment horizontal="left" vertical="center"/>
    </xf>
    <xf numFmtId="164" fontId="91" fillId="63" borderId="0" xfId="46" quotePrefix="1" applyNumberFormat="1" applyFont="1" applyFill="1" applyBorder="1" applyAlignment="1">
      <alignment horizontal="left" vertical="center"/>
    </xf>
    <xf numFmtId="164" fontId="91" fillId="70" borderId="0" xfId="46" quotePrefix="1" applyNumberFormat="1" applyFont="1" applyFill="1" applyBorder="1" applyAlignment="1">
      <alignment horizontal="left" vertical="center"/>
    </xf>
    <xf numFmtId="164" fontId="91" fillId="69" borderId="0" xfId="46" quotePrefix="1" applyNumberFormat="1" applyFont="1" applyFill="1" applyBorder="1" applyAlignment="1">
      <alignment horizontal="left" vertical="center"/>
    </xf>
    <xf numFmtId="164" fontId="91" fillId="67" borderId="0" xfId="46" quotePrefix="1" applyNumberFormat="1" applyFont="1" applyFill="1" applyBorder="1" applyAlignment="1">
      <alignment horizontal="left" vertical="center"/>
    </xf>
    <xf numFmtId="164" fontId="91" fillId="71" borderId="0" xfId="46" quotePrefix="1" applyNumberFormat="1" applyFont="1" applyFill="1" applyBorder="1" applyAlignment="1">
      <alignment horizontal="center" vertical="center"/>
    </xf>
    <xf numFmtId="164" fontId="111" fillId="0" borderId="0" xfId="46" quotePrefix="1" applyNumberFormat="1" applyFont="1" applyFill="1" applyBorder="1" applyAlignment="1">
      <alignment horizontal="left" vertical="center"/>
    </xf>
    <xf numFmtId="164" fontId="126" fillId="60" borderId="0" xfId="46" quotePrefix="1" applyNumberFormat="1" applyFont="1" applyFill="1" applyBorder="1" applyAlignment="1">
      <alignment horizontal="center" vertical="center"/>
    </xf>
    <xf numFmtId="164" fontId="126" fillId="0" borderId="0" xfId="46" quotePrefix="1" applyNumberFormat="1" applyFont="1" applyFill="1" applyBorder="1" applyAlignment="1">
      <alignment horizontal="center" vertical="center"/>
    </xf>
    <xf numFmtId="164" fontId="126" fillId="63" borderId="0" xfId="46" quotePrefix="1" applyNumberFormat="1" applyFont="1" applyFill="1" applyBorder="1" applyAlignment="1">
      <alignment horizontal="center" vertical="center"/>
    </xf>
    <xf numFmtId="164" fontId="126" fillId="70" borderId="0" xfId="46" quotePrefix="1" applyNumberFormat="1" applyFont="1" applyFill="1" applyBorder="1" applyAlignment="1">
      <alignment horizontal="center" vertical="center"/>
    </xf>
    <xf numFmtId="164" fontId="126" fillId="62" borderId="0" xfId="46" quotePrefix="1" applyNumberFormat="1" applyFont="1" applyFill="1" applyBorder="1" applyAlignment="1">
      <alignment horizontal="center" vertical="center"/>
    </xf>
    <xf numFmtId="164" fontId="126" fillId="69" borderId="0" xfId="46" quotePrefix="1" applyNumberFormat="1" applyFont="1" applyFill="1" applyBorder="1" applyAlignment="1">
      <alignment horizontal="center" vertical="center"/>
    </xf>
    <xf numFmtId="164" fontId="91" fillId="24" borderId="0" xfId="46" quotePrefix="1" applyNumberFormat="1" applyFont="1" applyFill="1" applyBorder="1" applyAlignment="1">
      <alignment horizontal="left" vertical="center"/>
    </xf>
    <xf numFmtId="164" fontId="91" fillId="24" borderId="0" xfId="46" quotePrefix="1" applyNumberFormat="1" applyFont="1" applyFill="1" applyBorder="1" applyAlignment="1">
      <alignment horizontal="center" vertical="center"/>
    </xf>
    <xf numFmtId="166" fontId="91" fillId="24" borderId="0" xfId="46" quotePrefix="1" applyNumberFormat="1" applyFont="1" applyFill="1" applyBorder="1" applyAlignment="1">
      <alignment horizontal="center" vertical="center" wrapText="1"/>
    </xf>
    <xf numFmtId="167" fontId="91" fillId="0" borderId="10" xfId="9616" applyNumberFormat="1" applyFont="1" applyBorder="1" applyAlignment="1">
      <alignment horizontal="center" vertical="center"/>
    </xf>
    <xf numFmtId="0" fontId="91" fillId="0" borderId="0" xfId="46" applyFont="1">
      <alignment vertical="center"/>
    </xf>
    <xf numFmtId="0" fontId="120" fillId="0" borderId="0" xfId="46" applyFont="1" applyAlignment="1"/>
    <xf numFmtId="3" fontId="91" fillId="0" borderId="10" xfId="46" applyNumberFormat="1" applyFont="1" applyBorder="1" applyAlignment="1">
      <alignment horizontal="center" vertical="center"/>
    </xf>
    <xf numFmtId="167" fontId="0" fillId="0" borderId="0" xfId="0" applyNumberFormat="1"/>
    <xf numFmtId="0" fontId="84" fillId="0" borderId="0" xfId="0" applyFont="1" applyBorder="1"/>
    <xf numFmtId="0" fontId="43" fillId="0" borderId="0" xfId="0" applyFont="1"/>
    <xf numFmtId="0" fontId="134" fillId="0" borderId="34" xfId="0" applyFont="1" applyBorder="1" applyAlignment="1">
      <alignment vertical="center"/>
    </xf>
    <xf numFmtId="0" fontId="134" fillId="0" borderId="35" xfId="0" applyFont="1" applyBorder="1" applyAlignment="1">
      <alignment vertical="center"/>
    </xf>
    <xf numFmtId="0" fontId="115" fillId="56" borderId="39" xfId="46" applyFont="1" applyFill="1" applyBorder="1" applyAlignment="1">
      <alignment horizontal="center" vertical="center"/>
    </xf>
    <xf numFmtId="0" fontId="115" fillId="56" borderId="40" xfId="46" applyFont="1" applyFill="1" applyBorder="1" applyAlignment="1">
      <alignment horizontal="center" vertical="center"/>
    </xf>
    <xf numFmtId="3" fontId="115" fillId="56" borderId="39" xfId="46" applyNumberFormat="1" applyFont="1" applyFill="1" applyBorder="1" applyAlignment="1">
      <alignment horizontal="center" vertical="center"/>
    </xf>
    <xf numFmtId="3" fontId="115" fillId="56" borderId="40" xfId="46" applyNumberFormat="1" applyFont="1" applyFill="1" applyBorder="1" applyAlignment="1">
      <alignment horizontal="center" vertical="center" wrapText="1"/>
    </xf>
    <xf numFmtId="164" fontId="91" fillId="0" borderId="39" xfId="46" quotePrefix="1" applyNumberFormat="1" applyFont="1" applyBorder="1" applyAlignment="1">
      <alignment horizontal="center" vertical="center"/>
    </xf>
    <xf numFmtId="3" fontId="111" fillId="57" borderId="40" xfId="46" quotePrefix="1" applyNumberFormat="1" applyFont="1" applyFill="1" applyBorder="1" applyAlignment="1">
      <alignment horizontal="center" vertical="center"/>
    </xf>
    <xf numFmtId="164" fontId="111" fillId="57" borderId="46" xfId="46" quotePrefix="1" applyNumberFormat="1" applyFont="1" applyFill="1" applyBorder="1" applyAlignment="1">
      <alignment horizontal="center" vertical="center"/>
    </xf>
    <xf numFmtId="3" fontId="111" fillId="57" borderId="43" xfId="46" quotePrefix="1" applyNumberFormat="1" applyFont="1" applyFill="1" applyBorder="1" applyAlignment="1">
      <alignment horizontal="center" vertical="center"/>
    </xf>
    <xf numFmtId="3" fontId="111" fillId="57" borderId="44" xfId="46" quotePrefix="1" applyNumberFormat="1" applyFont="1" applyFill="1" applyBorder="1" applyAlignment="1">
      <alignment horizontal="center" vertical="center"/>
    </xf>
    <xf numFmtId="3" fontId="111" fillId="57" borderId="46" xfId="46" applyNumberFormat="1" applyFont="1" applyFill="1" applyBorder="1" applyAlignment="1">
      <alignment horizontal="center" vertical="center"/>
    </xf>
    <xf numFmtId="0" fontId="116" fillId="56" borderId="39" xfId="46" applyFont="1" applyFill="1" applyBorder="1" applyAlignment="1">
      <alignment horizontal="center" vertical="center"/>
    </xf>
    <xf numFmtId="37" fontId="111" fillId="57" borderId="40" xfId="0" applyNumberFormat="1" applyFont="1" applyFill="1" applyBorder="1" applyAlignment="1">
      <alignment horizontal="center" vertical="center"/>
    </xf>
    <xf numFmtId="3" fontId="111" fillId="57" borderId="46" xfId="46" applyNumberFormat="1" applyFont="1" applyFill="1" applyBorder="1" applyAlignment="1">
      <alignment horizontal="center" vertical="center" wrapText="1"/>
    </xf>
    <xf numFmtId="3" fontId="115" fillId="56" borderId="40" xfId="46" applyNumberFormat="1" applyFont="1" applyFill="1" applyBorder="1" applyAlignment="1">
      <alignment horizontal="center" vertical="center"/>
    </xf>
    <xf numFmtId="38" fontId="111" fillId="57" borderId="43" xfId="0" applyNumberFormat="1" applyFont="1" applyFill="1" applyBorder="1" applyAlignment="1">
      <alignment horizontal="center" vertical="center"/>
    </xf>
    <xf numFmtId="0" fontId="115" fillId="56" borderId="53" xfId="46" applyFont="1" applyFill="1" applyBorder="1" applyAlignment="1">
      <alignment horizontal="center" vertical="center" wrapText="1"/>
    </xf>
    <xf numFmtId="0" fontId="115" fillId="56" borderId="54" xfId="46" applyFont="1" applyFill="1" applyBorder="1" applyAlignment="1">
      <alignment vertical="center" wrapText="1"/>
    </xf>
    <xf numFmtId="0" fontId="111" fillId="57" borderId="40" xfId="46" applyFont="1" applyFill="1" applyBorder="1" applyAlignment="1">
      <alignment horizontal="center" vertical="center"/>
    </xf>
    <xf numFmtId="0" fontId="111" fillId="57" borderId="46" xfId="46" applyFont="1" applyFill="1" applyBorder="1" applyAlignment="1">
      <alignment horizontal="center" vertical="center"/>
    </xf>
    <xf numFmtId="0" fontId="111" fillId="57" borderId="43" xfId="46" applyFont="1" applyFill="1" applyBorder="1" applyAlignment="1">
      <alignment horizontal="center" vertical="center"/>
    </xf>
    <xf numFmtId="0" fontId="111" fillId="57" borderId="44" xfId="46" applyFont="1" applyFill="1" applyBorder="1" applyAlignment="1">
      <alignment horizontal="center" vertical="center"/>
    </xf>
    <xf numFmtId="0" fontId="111" fillId="0" borderId="39" xfId="0" applyFont="1" applyBorder="1" applyAlignment="1">
      <alignment vertical="center"/>
    </xf>
    <xf numFmtId="0" fontId="111" fillId="57" borderId="46" xfId="0" applyFont="1" applyFill="1" applyBorder="1" applyAlignment="1">
      <alignment vertical="center"/>
    </xf>
    <xf numFmtId="3" fontId="111" fillId="57" borderId="43" xfId="0" applyNumberFormat="1" applyFont="1" applyFill="1" applyBorder="1" applyAlignment="1">
      <alignment horizontal="center" vertical="center"/>
    </xf>
    <xf numFmtId="3" fontId="111" fillId="57" borderId="55" xfId="0" applyNumberFormat="1" applyFont="1" applyFill="1" applyBorder="1" applyAlignment="1">
      <alignment horizontal="center"/>
    </xf>
    <xf numFmtId="0" fontId="111" fillId="0" borderId="39" xfId="46" applyFont="1" applyBorder="1" applyAlignment="1"/>
    <xf numFmtId="0" fontId="111" fillId="57" borderId="46" xfId="46" applyFont="1" applyFill="1" applyBorder="1" applyAlignment="1"/>
    <xf numFmtId="3" fontId="111" fillId="57" borderId="43" xfId="46" applyNumberFormat="1" applyFont="1" applyFill="1" applyBorder="1" applyAlignment="1">
      <alignment horizontal="center"/>
    </xf>
    <xf numFmtId="3" fontId="122" fillId="57" borderId="43" xfId="46" applyNumberFormat="1" applyFont="1" applyFill="1" applyBorder="1" applyAlignment="1">
      <alignment horizontal="center"/>
    </xf>
    <xf numFmtId="3" fontId="111" fillId="57" borderId="55" xfId="0" applyNumberFormat="1" applyFont="1" applyFill="1" applyBorder="1" applyAlignment="1">
      <alignment horizontal="center" vertical="center"/>
    </xf>
    <xf numFmtId="43" fontId="0" fillId="0" borderId="0" xfId="0" applyNumberFormat="1"/>
    <xf numFmtId="0" fontId="91" fillId="0" borderId="10" xfId="46" applyFont="1" applyBorder="1" applyAlignment="1">
      <alignment horizontal="center" vertical="center" wrapText="1"/>
    </xf>
    <xf numFmtId="0" fontId="134" fillId="0" borderId="0" xfId="0" applyFont="1" applyBorder="1" applyAlignment="1">
      <alignment vertical="center"/>
    </xf>
    <xf numFmtId="3" fontId="32" fillId="0" borderId="10" xfId="46" quotePrefix="1" applyNumberFormat="1" applyFont="1" applyFill="1" applyBorder="1" applyAlignment="1">
      <alignment horizontal="center" vertical="center"/>
    </xf>
    <xf numFmtId="1" fontId="91" fillId="0" borderId="0" xfId="0" applyNumberFormat="1" applyFont="1" applyBorder="1" applyAlignment="1">
      <alignment horizontal="center"/>
    </xf>
    <xf numFmtId="1" fontId="80" fillId="0" borderId="0" xfId="0" applyNumberFormat="1" applyFont="1" applyBorder="1" applyAlignment="1">
      <alignment horizontal="center"/>
    </xf>
    <xf numFmtId="3" fontId="91" fillId="0" borderId="0" xfId="0" applyNumberFormat="1" applyFont="1" applyBorder="1" applyAlignment="1">
      <alignment horizontal="center"/>
    </xf>
    <xf numFmtId="1" fontId="0" fillId="0" borderId="0" xfId="0" applyNumberFormat="1" applyFont="1" applyBorder="1" applyAlignment="1">
      <alignment horizontal="center"/>
    </xf>
    <xf numFmtId="1" fontId="87" fillId="0" borderId="0" xfId="41" applyNumberFormat="1" applyFont="1" applyBorder="1" applyAlignment="1">
      <alignment horizontal="center"/>
    </xf>
    <xf numFmtId="0" fontId="47" fillId="0" borderId="0" xfId="0" applyFont="1" applyFill="1" applyBorder="1" applyAlignment="1">
      <alignment horizontal="center"/>
    </xf>
    <xf numFmtId="1" fontId="0" fillId="0" borderId="0" xfId="0" applyNumberFormat="1" applyBorder="1" applyAlignment="1">
      <alignment horizontal="right"/>
    </xf>
    <xf numFmtId="0" fontId="136" fillId="0" borderId="0" xfId="0" applyFont="1" applyBorder="1"/>
    <xf numFmtId="169" fontId="72" fillId="0" borderId="0" xfId="0" applyNumberFormat="1" applyFont="1" applyBorder="1"/>
    <xf numFmtId="1" fontId="43" fillId="0" borderId="0" xfId="0" applyNumberFormat="1" applyFont="1" applyFill="1" applyBorder="1" applyAlignment="1">
      <alignment horizontal="center"/>
    </xf>
    <xf numFmtId="0" fontId="136" fillId="0" borderId="0" xfId="0" applyFont="1" applyFill="1" applyBorder="1"/>
    <xf numFmtId="17" fontId="136" fillId="0" borderId="0" xfId="0" applyNumberFormat="1" applyFont="1" applyFill="1" applyBorder="1"/>
    <xf numFmtId="169" fontId="72" fillId="0" borderId="0" xfId="0" applyNumberFormat="1" applyFont="1" applyFill="1" applyBorder="1"/>
    <xf numFmtId="4" fontId="72" fillId="0" borderId="0" xfId="0" applyNumberFormat="1" applyFont="1" applyFill="1" applyBorder="1"/>
    <xf numFmtId="0" fontId="0" fillId="0" borderId="0" xfId="0" applyFill="1" applyBorder="1"/>
    <xf numFmtId="0" fontId="88" fillId="0" borderId="0" xfId="0" applyFont="1" applyFill="1" applyBorder="1"/>
    <xf numFmtId="1" fontId="90" fillId="0" borderId="0" xfId="0" applyNumberFormat="1" applyFont="1" applyFill="1" applyBorder="1" applyAlignment="1">
      <alignment horizontal="center"/>
    </xf>
    <xf numFmtId="0" fontId="74" fillId="0" borderId="0" xfId="46" applyFont="1" applyFill="1" applyBorder="1">
      <alignment vertical="center"/>
    </xf>
    <xf numFmtId="1" fontId="0" fillId="0" borderId="0" xfId="0" applyNumberFormat="1" applyFill="1" applyBorder="1" applyAlignment="1">
      <alignment horizontal="center"/>
    </xf>
    <xf numFmtId="0" fontId="68" fillId="0" borderId="0" xfId="46" applyFont="1" applyFill="1" applyBorder="1">
      <alignment vertical="center"/>
    </xf>
    <xf numFmtId="168" fontId="115" fillId="56" borderId="10" xfId="46" applyNumberFormat="1" applyFont="1" applyFill="1" applyBorder="1" applyAlignment="1">
      <alignment horizontal="center" vertical="center" wrapText="1"/>
    </xf>
    <xf numFmtId="168" fontId="46" fillId="0" borderId="0" xfId="46" applyNumberFormat="1" applyFont="1" applyAlignment="1">
      <alignment horizontal="center" vertical="center" wrapText="1"/>
    </xf>
    <xf numFmtId="0" fontId="45" fillId="0" borderId="0" xfId="46" applyFont="1" applyBorder="1" applyAlignment="1">
      <alignment horizontal="center" vertical="center"/>
    </xf>
    <xf numFmtId="1" fontId="69" fillId="0" borderId="0" xfId="46" applyNumberFormat="1" applyFont="1">
      <alignment vertical="center"/>
    </xf>
    <xf numFmtId="1" fontId="70" fillId="0" borderId="0" xfId="46" applyNumberFormat="1" applyFont="1" applyFill="1">
      <alignment vertical="center"/>
    </xf>
    <xf numFmtId="1" fontId="45" fillId="0" borderId="0" xfId="46" applyNumberFormat="1" applyFont="1" applyBorder="1">
      <alignment vertical="center"/>
    </xf>
    <xf numFmtId="1" fontId="45" fillId="0" borderId="0" xfId="46" applyNumberFormat="1" applyFont="1">
      <alignment vertical="center"/>
    </xf>
    <xf numFmtId="1" fontId="45" fillId="0" borderId="0" xfId="46" applyNumberFormat="1" applyFont="1" applyFill="1" applyAlignment="1">
      <alignment vertical="center"/>
    </xf>
    <xf numFmtId="1" fontId="46" fillId="0" borderId="0" xfId="46" applyNumberFormat="1" applyFont="1">
      <alignment vertical="center"/>
    </xf>
    <xf numFmtId="0" fontId="91" fillId="0" borderId="0" xfId="0" applyFont="1" applyFill="1"/>
    <xf numFmtId="0" fontId="46" fillId="0" borderId="0" xfId="46" applyFont="1" applyFill="1" applyAlignment="1">
      <alignment horizontal="center" vertical="center"/>
    </xf>
    <xf numFmtId="3" fontId="80" fillId="0" borderId="0" xfId="0" applyNumberFormat="1" applyFont="1" applyBorder="1" applyAlignment="1">
      <alignment horizontal="center"/>
    </xf>
    <xf numFmtId="1" fontId="90" fillId="0" borderId="0" xfId="9633" applyNumberFormat="1" applyFont="1" applyBorder="1" applyAlignment="1">
      <alignment horizontal="center"/>
    </xf>
    <xf numFmtId="1" fontId="90" fillId="0" borderId="0" xfId="9629" applyNumberFormat="1" applyFont="1" applyBorder="1" applyAlignment="1">
      <alignment horizontal="center"/>
    </xf>
    <xf numFmtId="43" fontId="68" fillId="0" borderId="0" xfId="46" applyNumberFormat="1" applyFont="1">
      <alignment vertical="center"/>
    </xf>
    <xf numFmtId="0" fontId="46" fillId="0" borderId="0" xfId="46" applyFont="1" applyFill="1" applyAlignment="1">
      <alignment horizontal="center" vertical="center" wrapText="1"/>
    </xf>
    <xf numFmtId="0" fontId="0" fillId="0" borderId="0" xfId="0" applyFill="1"/>
    <xf numFmtId="0" fontId="46" fillId="0" borderId="0" xfId="46" applyFont="1" applyFill="1">
      <alignment vertical="center"/>
    </xf>
    <xf numFmtId="0" fontId="68" fillId="0" borderId="0" xfId="46" applyFont="1" applyFill="1">
      <alignment vertical="center"/>
    </xf>
    <xf numFmtId="0" fontId="68" fillId="0" borderId="0" xfId="46" applyFont="1" applyFill="1" applyAlignment="1">
      <alignment horizontal="center"/>
    </xf>
    <xf numFmtId="0" fontId="119" fillId="0" borderId="0" xfId="46" applyFont="1" applyFill="1" applyAlignment="1">
      <alignment horizontal="center"/>
    </xf>
    <xf numFmtId="3" fontId="46" fillId="0" borderId="0" xfId="46" applyNumberFormat="1" applyFont="1" applyFill="1">
      <alignment vertical="center"/>
    </xf>
    <xf numFmtId="1" fontId="46" fillId="0" borderId="0" xfId="46" applyNumberFormat="1" applyFont="1" applyFill="1">
      <alignment vertical="center"/>
    </xf>
    <xf numFmtId="1" fontId="91" fillId="0" borderId="0" xfId="0" applyNumberFormat="1" applyFont="1" applyBorder="1" applyAlignment="1">
      <alignment horizontal="right"/>
    </xf>
    <xf numFmtId="3" fontId="118" fillId="56" borderId="40" xfId="46" applyNumberFormat="1" applyFont="1" applyFill="1" applyBorder="1" applyAlignment="1">
      <alignment horizontal="center" vertical="center" wrapText="1"/>
    </xf>
    <xf numFmtId="3" fontId="118" fillId="56" borderId="39" xfId="46" applyNumberFormat="1" applyFont="1" applyFill="1" applyBorder="1" applyAlignment="1">
      <alignment horizontal="center" vertical="center" wrapText="1"/>
    </xf>
    <xf numFmtId="3" fontId="91" fillId="0" borderId="40" xfId="46" quotePrefix="1" applyNumberFormat="1" applyFont="1" applyBorder="1" applyAlignment="1">
      <alignment horizontal="center" vertical="center"/>
    </xf>
    <xf numFmtId="38" fontId="91" fillId="0" borderId="39" xfId="0" applyNumberFormat="1" applyFont="1" applyBorder="1" applyAlignment="1">
      <alignment horizontal="center" vertical="center"/>
    </xf>
    <xf numFmtId="0" fontId="138" fillId="0" borderId="0" xfId="46" applyFont="1">
      <alignment vertical="center"/>
    </xf>
    <xf numFmtId="3" fontId="138" fillId="0" borderId="10" xfId="46" quotePrefix="1" applyNumberFormat="1" applyFont="1" applyBorder="1" applyAlignment="1">
      <alignment horizontal="center" vertical="center"/>
    </xf>
    <xf numFmtId="3" fontId="111" fillId="57" borderId="40" xfId="0" applyNumberFormat="1" applyFont="1" applyFill="1" applyBorder="1" applyAlignment="1">
      <alignment horizontal="center" vertical="center"/>
    </xf>
    <xf numFmtId="3" fontId="111" fillId="57" borderId="44" xfId="0" applyNumberFormat="1" applyFont="1" applyFill="1" applyBorder="1" applyAlignment="1">
      <alignment horizontal="center" vertical="center"/>
    </xf>
    <xf numFmtId="3" fontId="111" fillId="57" borderId="44" xfId="46" applyNumberFormat="1" applyFont="1" applyFill="1" applyBorder="1" applyAlignment="1">
      <alignment horizontal="center" vertical="center"/>
    </xf>
    <xf numFmtId="3" fontId="91" fillId="0" borderId="10" xfId="41" applyNumberFormat="1" applyFont="1" applyBorder="1" applyAlignment="1">
      <alignment horizontal="center" vertical="center"/>
    </xf>
    <xf numFmtId="3" fontId="111" fillId="57" borderId="40" xfId="46" applyNumberFormat="1" applyFont="1" applyFill="1" applyBorder="1" applyAlignment="1">
      <alignment horizontal="center" vertical="center"/>
    </xf>
    <xf numFmtId="3" fontId="111" fillId="57" borderId="43" xfId="46" applyNumberFormat="1" applyFont="1" applyFill="1" applyBorder="1" applyAlignment="1">
      <alignment horizontal="center" vertical="center"/>
    </xf>
    <xf numFmtId="3" fontId="122" fillId="57" borderId="43" xfId="46" applyNumberFormat="1" applyFont="1" applyFill="1" applyBorder="1" applyAlignment="1">
      <alignment horizontal="center" vertical="center"/>
    </xf>
    <xf numFmtId="3" fontId="111" fillId="57" borderId="57" xfId="46" applyNumberFormat="1" applyFont="1" applyFill="1" applyBorder="1" applyAlignment="1">
      <alignment horizontal="center" vertical="center"/>
    </xf>
    <xf numFmtId="0" fontId="140" fillId="0" borderId="39" xfId="0" applyFont="1" applyBorder="1" applyAlignment="1">
      <alignment vertical="center"/>
    </xf>
    <xf numFmtId="0" fontId="140" fillId="57" borderId="46" xfId="0" applyFont="1" applyFill="1" applyBorder="1" applyAlignment="1">
      <alignment vertical="center"/>
    </xf>
    <xf numFmtId="3" fontId="43" fillId="0" borderId="0" xfId="9969" applyNumberFormat="1" applyFont="1" applyFill="1" applyBorder="1" applyAlignment="1">
      <alignment horizontal="center"/>
    </xf>
    <xf numFmtId="3" fontId="43" fillId="0" borderId="0" xfId="41" applyNumberFormat="1" applyFont="1" applyFill="1" applyBorder="1" applyAlignment="1">
      <alignment horizontal="center"/>
    </xf>
    <xf numFmtId="37" fontId="119" fillId="0" borderId="10" xfId="10539" applyNumberFormat="1" applyFont="1" applyBorder="1" applyAlignment="1">
      <alignment horizontal="center" vertical="center"/>
    </xf>
    <xf numFmtId="3" fontId="115" fillId="0" borderId="0" xfId="46" applyNumberFormat="1" applyFont="1" applyFill="1" applyBorder="1" applyAlignment="1">
      <alignment horizontal="center" vertical="center"/>
    </xf>
    <xf numFmtId="164" fontId="115" fillId="0" borderId="0" xfId="46" applyNumberFormat="1" applyFont="1" applyFill="1" applyBorder="1" applyAlignment="1">
      <alignment horizontal="center" vertical="center"/>
    </xf>
    <xf numFmtId="0" fontId="111" fillId="0" borderId="0" xfId="0" applyFont="1" applyFill="1" applyBorder="1" applyAlignment="1">
      <alignment vertical="center"/>
    </xf>
    <xf numFmtId="3" fontId="91" fillId="0" borderId="0" xfId="0" applyNumberFormat="1" applyFont="1" applyFill="1" applyBorder="1" applyAlignment="1">
      <alignment horizontal="center" vertical="center"/>
    </xf>
    <xf numFmtId="3" fontId="111" fillId="0" borderId="0" xfId="0" applyNumberFormat="1" applyFont="1" applyFill="1" applyBorder="1" applyAlignment="1">
      <alignment horizontal="center" vertical="center"/>
    </xf>
    <xf numFmtId="37" fontId="119" fillId="0" borderId="0" xfId="10541" applyNumberFormat="1" applyFont="1" applyFill="1" applyBorder="1" applyAlignment="1">
      <alignment horizontal="center" vertical="center"/>
    </xf>
    <xf numFmtId="3" fontId="91" fillId="0" borderId="0" xfId="41" applyNumberFormat="1" applyFont="1" applyFill="1" applyBorder="1" applyAlignment="1">
      <alignment horizontal="center"/>
    </xf>
    <xf numFmtId="3" fontId="91" fillId="0" borderId="0" xfId="46" applyNumberFormat="1" applyFont="1" applyFill="1" applyBorder="1" applyAlignment="1">
      <alignment horizontal="center"/>
    </xf>
    <xf numFmtId="3" fontId="111" fillId="0" borderId="0" xfId="46" applyNumberFormat="1" applyFont="1" applyFill="1" applyBorder="1" applyAlignment="1">
      <alignment horizontal="center"/>
    </xf>
    <xf numFmtId="3" fontId="122" fillId="0" borderId="0" xfId="46" applyNumberFormat="1" applyFont="1" applyFill="1" applyBorder="1" applyAlignment="1">
      <alignment horizontal="center"/>
    </xf>
    <xf numFmtId="3" fontId="111" fillId="0" borderId="0" xfId="46" applyNumberFormat="1" applyFont="1" applyFill="1" applyBorder="1" applyAlignment="1">
      <alignment horizontal="center" vertical="center"/>
    </xf>
    <xf numFmtId="0" fontId="120" fillId="0" borderId="0" xfId="46" applyFont="1" applyFill="1" applyBorder="1">
      <alignment vertical="center"/>
    </xf>
    <xf numFmtId="0" fontId="68" fillId="0" borderId="0" xfId="46" applyFont="1" applyFill="1" applyBorder="1" applyAlignment="1">
      <alignment horizontal="center"/>
    </xf>
    <xf numFmtId="1" fontId="43" fillId="0" borderId="0" xfId="41" applyNumberFormat="1" applyFont="1" applyFill="1" applyBorder="1" applyAlignment="1">
      <alignment horizontal="center"/>
    </xf>
    <xf numFmtId="1" fontId="0" fillId="0" borderId="0" xfId="0" applyNumberFormat="1" applyFill="1" applyBorder="1"/>
    <xf numFmtId="3" fontId="115" fillId="0" borderId="0" xfId="46" applyNumberFormat="1" applyFont="1" applyFill="1" applyBorder="1" applyAlignment="1">
      <alignment horizontal="center" vertical="center"/>
    </xf>
    <xf numFmtId="1" fontId="138" fillId="0" borderId="0" xfId="0" applyNumberFormat="1" applyFont="1" applyFill="1" applyBorder="1" applyAlignment="1">
      <alignment horizontal="center"/>
    </xf>
    <xf numFmtId="3" fontId="138" fillId="0" borderId="0" xfId="0" applyNumberFormat="1" applyFont="1" applyFill="1" applyBorder="1" applyAlignment="1">
      <alignment horizontal="center"/>
    </xf>
    <xf numFmtId="3" fontId="141" fillId="0" borderId="0" xfId="0" applyNumberFormat="1" applyFont="1" applyFill="1" applyBorder="1" applyAlignment="1">
      <alignment horizontal="center"/>
    </xf>
    <xf numFmtId="3" fontId="142" fillId="0" borderId="0" xfId="0" applyNumberFormat="1" applyFont="1" applyFill="1" applyBorder="1" applyAlignment="1">
      <alignment horizontal="center"/>
    </xf>
    <xf numFmtId="17" fontId="47" fillId="0" borderId="0" xfId="0" applyNumberFormat="1" applyFont="1" applyBorder="1" applyAlignment="1">
      <alignment horizontal="center"/>
    </xf>
    <xf numFmtId="1" fontId="143" fillId="0" borderId="0" xfId="41" applyNumberFormat="1" applyFont="1" applyBorder="1" applyAlignment="1">
      <alignment horizontal="center"/>
    </xf>
    <xf numFmtId="164" fontId="91" fillId="67" borderId="0" xfId="46" quotePrefix="1" applyNumberFormat="1" applyFont="1" applyFill="1" applyBorder="1" applyAlignment="1">
      <alignment horizontal="center" vertical="center"/>
    </xf>
    <xf numFmtId="164" fontId="111" fillId="24" borderId="0" xfId="46" quotePrefix="1" applyNumberFormat="1" applyFont="1" applyFill="1" applyBorder="1" applyAlignment="1">
      <alignment horizontal="left" vertical="center"/>
    </xf>
    <xf numFmtId="0" fontId="46" fillId="24" borderId="0" xfId="46" applyFont="1" applyFill="1">
      <alignment vertical="center"/>
    </xf>
    <xf numFmtId="37" fontId="119" fillId="0" borderId="0" xfId="10539" applyNumberFormat="1" applyFont="1" applyBorder="1" applyAlignment="1">
      <alignment horizontal="center" vertical="center"/>
    </xf>
    <xf numFmtId="3" fontId="91" fillId="0" borderId="0" xfId="0" applyNumberFormat="1" applyFont="1" applyBorder="1" applyAlignment="1">
      <alignment horizontal="center" vertical="center"/>
    </xf>
    <xf numFmtId="0" fontId="120" fillId="0" borderId="0" xfId="46" applyFont="1" applyAlignment="1">
      <alignment horizontal="right" vertical="center"/>
    </xf>
    <xf numFmtId="0" fontId="43" fillId="0" borderId="0" xfId="0" applyFont="1" applyAlignment="1">
      <alignment vertical="center"/>
    </xf>
    <xf numFmtId="0" fontId="43" fillId="0" borderId="0" xfId="0" applyFont="1" applyBorder="1" applyAlignment="1">
      <alignment vertical="center"/>
    </xf>
    <xf numFmtId="43" fontId="72" fillId="0" borderId="0" xfId="0" applyNumberFormat="1" applyFont="1"/>
    <xf numFmtId="3" fontId="111" fillId="24" borderId="0" xfId="0" applyNumberFormat="1" applyFont="1" applyFill="1" applyBorder="1" applyAlignment="1">
      <alignment horizontal="center" vertical="center"/>
    </xf>
    <xf numFmtId="3" fontId="111" fillId="24" borderId="0" xfId="0" applyNumberFormat="1" applyFont="1" applyFill="1" applyBorder="1" applyAlignment="1">
      <alignment horizontal="center"/>
    </xf>
    <xf numFmtId="0" fontId="119" fillId="24" borderId="0" xfId="46" applyFont="1" applyFill="1">
      <alignment vertical="center"/>
    </xf>
    <xf numFmtId="0" fontId="80" fillId="24" borderId="0" xfId="46" applyFont="1" applyFill="1">
      <alignment vertical="center"/>
    </xf>
    <xf numFmtId="0" fontId="119" fillId="24" borderId="0" xfId="46" applyFont="1" applyFill="1" applyAlignment="1">
      <alignment horizontal="center"/>
    </xf>
    <xf numFmtId="167" fontId="111" fillId="24" borderId="0" xfId="9616" applyNumberFormat="1" applyFont="1" applyFill="1" applyBorder="1" applyAlignment="1">
      <alignment horizontal="center" vertical="center"/>
    </xf>
    <xf numFmtId="0" fontId="119" fillId="24" borderId="0" xfId="46" applyFont="1" applyFill="1" applyAlignment="1">
      <alignment vertical="center"/>
    </xf>
    <xf numFmtId="0" fontId="80" fillId="24" borderId="0" xfId="46" applyFont="1" applyFill="1" applyAlignment="1">
      <alignment vertical="center"/>
    </xf>
    <xf numFmtId="0" fontId="119" fillId="24" borderId="0" xfId="46" applyFont="1" applyFill="1" applyAlignment="1">
      <alignment horizontal="center" vertical="center"/>
    </xf>
    <xf numFmtId="0" fontId="68" fillId="24" borderId="0" xfId="46" applyFont="1" applyFill="1">
      <alignment vertical="center"/>
    </xf>
    <xf numFmtId="0" fontId="0" fillId="24" borderId="0" xfId="0" applyFill="1"/>
    <xf numFmtId="0" fontId="43" fillId="24" borderId="0" xfId="0" applyFont="1" applyFill="1" applyAlignment="1">
      <alignment vertical="center"/>
    </xf>
    <xf numFmtId="0" fontId="43" fillId="24" borderId="0" xfId="0" applyFont="1" applyFill="1" applyBorder="1" applyAlignment="1">
      <alignment vertical="center"/>
    </xf>
    <xf numFmtId="0" fontId="68" fillId="24" borderId="0" xfId="46" applyFont="1" applyFill="1" applyAlignment="1">
      <alignment horizontal="center"/>
    </xf>
    <xf numFmtId="0" fontId="46" fillId="0" borderId="0" xfId="46" applyFont="1">
      <alignment vertical="center"/>
    </xf>
    <xf numFmtId="0" fontId="46" fillId="0" borderId="0" xfId="46" applyFont="1" applyAlignment="1">
      <alignment horizontal="center" vertical="center"/>
    </xf>
    <xf numFmtId="3" fontId="91" fillId="0" borderId="10" xfId="10559" applyNumberFormat="1" applyFont="1" applyFill="1" applyBorder="1" applyAlignment="1">
      <alignment horizontal="center" vertical="center"/>
    </xf>
    <xf numFmtId="0" fontId="45" fillId="0" borderId="0" xfId="46" applyFont="1" applyAlignment="1">
      <alignment horizontal="left"/>
    </xf>
    <xf numFmtId="1" fontId="91" fillId="0" borderId="10" xfId="0" applyNumberFormat="1" applyFont="1" applyBorder="1" applyAlignment="1">
      <alignment horizontal="center"/>
    </xf>
    <xf numFmtId="167" fontId="110" fillId="0" borderId="10" xfId="9616" applyNumberFormat="1" applyFont="1" applyBorder="1" applyAlignment="1">
      <alignment horizontal="center" vertical="center"/>
    </xf>
    <xf numFmtId="167" fontId="110" fillId="0" borderId="10" xfId="9616" applyNumberFormat="1" applyFont="1" applyBorder="1" applyAlignment="1">
      <alignment horizontal="center"/>
    </xf>
    <xf numFmtId="41" fontId="110" fillId="0" borderId="0" xfId="10472" applyNumberFormat="1" applyFont="1" applyBorder="1" applyAlignment="1">
      <alignment vertical="center"/>
    </xf>
    <xf numFmtId="167" fontId="110" fillId="0" borderId="10" xfId="9616" applyNumberFormat="1" applyFont="1" applyFill="1" applyBorder="1" applyAlignment="1">
      <alignment horizontal="center" vertical="center"/>
    </xf>
    <xf numFmtId="167" fontId="130" fillId="57" borderId="55" xfId="9616" applyNumberFormat="1" applyFont="1" applyFill="1" applyBorder="1" applyAlignment="1">
      <alignment horizontal="center" vertical="center"/>
    </xf>
    <xf numFmtId="167" fontId="130" fillId="57" borderId="55" xfId="9616" applyNumberFormat="1" applyFont="1" applyFill="1" applyBorder="1" applyAlignment="1">
      <alignment horizontal="center"/>
    </xf>
    <xf numFmtId="167" fontId="130" fillId="57" borderId="43" xfId="9616" applyNumberFormat="1" applyFont="1" applyFill="1" applyBorder="1" applyAlignment="1">
      <alignment horizontal="center" vertical="center"/>
    </xf>
    <xf numFmtId="167" fontId="144" fillId="57" borderId="43" xfId="9616" applyNumberFormat="1" applyFont="1" applyFill="1" applyBorder="1" applyAlignment="1">
      <alignment horizontal="center" vertical="center"/>
    </xf>
    <xf numFmtId="167" fontId="130" fillId="57" borderId="40" xfId="9616" applyNumberFormat="1" applyFont="1" applyFill="1" applyBorder="1" applyAlignment="1">
      <alignment horizontal="center"/>
    </xf>
    <xf numFmtId="167" fontId="130" fillId="57" borderId="44" xfId="9616" applyNumberFormat="1" applyFont="1" applyFill="1" applyBorder="1" applyAlignment="1">
      <alignment horizontal="center"/>
    </xf>
    <xf numFmtId="167" fontId="130" fillId="57" borderId="40" xfId="9616" applyNumberFormat="1" applyFont="1" applyFill="1" applyBorder="1" applyAlignment="1">
      <alignment horizontal="center" vertical="center"/>
    </xf>
    <xf numFmtId="167" fontId="130" fillId="57" borderId="44" xfId="9616" applyNumberFormat="1" applyFont="1" applyFill="1" applyBorder="1" applyAlignment="1">
      <alignment horizontal="center" vertical="center"/>
    </xf>
    <xf numFmtId="0" fontId="46" fillId="0" borderId="0" xfId="46" applyFont="1">
      <alignment vertical="center"/>
    </xf>
    <xf numFmtId="3" fontId="140" fillId="57" borderId="43" xfId="0" applyNumberFormat="1" applyFont="1" applyFill="1" applyBorder="1" applyAlignment="1">
      <alignment horizontal="center" vertical="center"/>
    </xf>
    <xf numFmtId="167" fontId="91" fillId="0" borderId="10" xfId="9616" applyNumberFormat="1" applyFont="1" applyFill="1" applyBorder="1" applyAlignment="1">
      <alignment horizontal="center" vertical="center"/>
    </xf>
    <xf numFmtId="167" fontId="111" fillId="57" borderId="40" xfId="9616" applyNumberFormat="1" applyFont="1" applyFill="1" applyBorder="1" applyAlignment="1">
      <alignment horizontal="center" vertical="center"/>
    </xf>
    <xf numFmtId="167" fontId="111" fillId="57" borderId="55" xfId="9616" applyNumberFormat="1" applyFont="1" applyFill="1" applyBorder="1" applyAlignment="1">
      <alignment horizontal="center" vertical="center"/>
    </xf>
    <xf numFmtId="167" fontId="111" fillId="57" borderId="44" xfId="9616" applyNumberFormat="1" applyFont="1" applyFill="1" applyBorder="1" applyAlignment="1">
      <alignment horizontal="center" vertical="center"/>
    </xf>
    <xf numFmtId="167" fontId="111" fillId="57" borderId="43" xfId="9616" applyNumberFormat="1" applyFont="1" applyFill="1" applyBorder="1" applyAlignment="1">
      <alignment horizontal="center" vertical="center"/>
    </xf>
    <xf numFmtId="167" fontId="122" fillId="57" borderId="43" xfId="9616" applyNumberFormat="1" applyFont="1" applyFill="1" applyBorder="1" applyAlignment="1">
      <alignment horizontal="center" vertical="center"/>
    </xf>
    <xf numFmtId="167" fontId="91" fillId="0" borderId="43" xfId="9616" applyNumberFormat="1" applyFont="1" applyBorder="1" applyAlignment="1">
      <alignment horizontal="center" vertical="center"/>
    </xf>
    <xf numFmtId="37" fontId="119" fillId="0" borderId="10" xfId="10571" applyNumberFormat="1" applyFont="1" applyBorder="1" applyAlignment="1">
      <alignment horizontal="center" vertical="center"/>
    </xf>
    <xf numFmtId="3" fontId="91" fillId="24" borderId="10" xfId="0" applyNumberFormat="1" applyFont="1" applyFill="1" applyBorder="1" applyAlignment="1">
      <alignment horizontal="center" vertical="center"/>
    </xf>
    <xf numFmtId="164" fontId="91" fillId="0" borderId="46" xfId="46" quotePrefix="1" applyNumberFormat="1" applyFont="1" applyBorder="1" applyAlignment="1">
      <alignment horizontal="center" vertical="center"/>
    </xf>
    <xf numFmtId="0" fontId="91" fillId="0" borderId="43" xfId="46" applyFont="1" applyBorder="1" applyAlignment="1">
      <alignment horizontal="center" vertical="center" wrapText="1"/>
    </xf>
    <xf numFmtId="0" fontId="111" fillId="24" borderId="10" xfId="46" quotePrefix="1" applyFont="1" applyFill="1" applyBorder="1" applyAlignment="1">
      <alignment horizontal="center" vertical="center"/>
    </xf>
    <xf numFmtId="168" fontId="91" fillId="0" borderId="10" xfId="46" applyNumberFormat="1" applyFont="1" applyBorder="1" applyAlignment="1">
      <alignment horizontal="center" vertical="center" wrapText="1"/>
    </xf>
    <xf numFmtId="0" fontId="115" fillId="56" borderId="11" xfId="46" applyFont="1" applyFill="1" applyBorder="1" applyAlignment="1">
      <alignment horizontal="center" vertical="center" wrapText="1"/>
    </xf>
    <xf numFmtId="3" fontId="115" fillId="56" borderId="41" xfId="46" applyNumberFormat="1" applyFont="1" applyFill="1" applyBorder="1" applyAlignment="1">
      <alignment horizontal="center" vertical="center"/>
    </xf>
    <xf numFmtId="3" fontId="91" fillId="0" borderId="10" xfId="9969" applyNumberFormat="1" applyFont="1" applyBorder="1" applyAlignment="1">
      <alignment horizontal="center"/>
    </xf>
    <xf numFmtId="3" fontId="91" fillId="0" borderId="10" xfId="9969" applyNumberFormat="1" applyFont="1" applyFill="1" applyBorder="1" applyAlignment="1">
      <alignment horizontal="center"/>
    </xf>
    <xf numFmtId="37" fontId="119" fillId="0" borderId="10" xfId="10493" applyNumberFormat="1" applyFont="1" applyBorder="1" applyAlignment="1">
      <alignment horizontal="center" vertical="center"/>
    </xf>
    <xf numFmtId="38" fontId="111" fillId="57" borderId="42" xfId="0" applyNumberFormat="1" applyFont="1" applyFill="1" applyBorder="1" applyAlignment="1">
      <alignment horizontal="center" vertical="center"/>
    </xf>
    <xf numFmtId="38" fontId="111" fillId="57" borderId="44" xfId="0" applyNumberFormat="1" applyFont="1" applyFill="1" applyBorder="1" applyAlignment="1">
      <alignment horizontal="center" vertical="center"/>
    </xf>
    <xf numFmtId="37" fontId="111" fillId="57" borderId="44" xfId="0" applyNumberFormat="1" applyFont="1" applyFill="1" applyBorder="1" applyAlignment="1">
      <alignment horizontal="center" vertical="center"/>
    </xf>
    <xf numFmtId="3" fontId="96" fillId="56" borderId="39" xfId="46" applyNumberFormat="1" applyFont="1" applyFill="1" applyBorder="1" applyAlignment="1">
      <alignment horizontal="center" vertical="center"/>
    </xf>
    <xf numFmtId="0" fontId="119" fillId="24" borderId="0" xfId="46" applyFont="1" applyFill="1" applyBorder="1">
      <alignment vertical="center"/>
    </xf>
    <xf numFmtId="3" fontId="121" fillId="0" borderId="10" xfId="0" applyNumberFormat="1" applyFont="1" applyBorder="1" applyAlignment="1">
      <alignment horizontal="center"/>
    </xf>
    <xf numFmtId="41" fontId="17" fillId="0" borderId="10" xfId="10488" applyNumberFormat="1" applyFont="1" applyBorder="1"/>
    <xf numFmtId="41" fontId="17" fillId="0" borderId="10" xfId="10489" applyNumberFormat="1" applyFont="1" applyBorder="1"/>
    <xf numFmtId="0" fontId="111" fillId="0" borderId="39" xfId="46" applyFont="1" applyBorder="1" applyAlignment="1">
      <alignment horizontal="left" vertical="center"/>
    </xf>
    <xf numFmtId="0" fontId="111" fillId="0" borderId="46" xfId="46" applyFont="1" applyBorder="1" applyAlignment="1">
      <alignment horizontal="left" vertical="center"/>
    </xf>
    <xf numFmtId="0" fontId="110" fillId="0" borderId="0" xfId="0" applyFont="1" applyAlignment="1">
      <alignment vertical="center"/>
    </xf>
    <xf numFmtId="0" fontId="110" fillId="24" borderId="0" xfId="0" applyFont="1" applyFill="1" applyAlignment="1">
      <alignment vertical="center"/>
    </xf>
    <xf numFmtId="0" fontId="111" fillId="24" borderId="60" xfId="0" applyFont="1" applyFill="1" applyBorder="1" applyAlignment="1">
      <alignment vertical="center"/>
    </xf>
    <xf numFmtId="3" fontId="111" fillId="24" borderId="61" xfId="0" applyNumberFormat="1" applyFont="1" applyFill="1" applyBorder="1" applyAlignment="1">
      <alignment horizontal="center" vertical="center"/>
    </xf>
    <xf numFmtId="3" fontId="111" fillId="24" borderId="62" xfId="0" applyNumberFormat="1" applyFont="1" applyFill="1" applyBorder="1" applyAlignment="1">
      <alignment horizontal="center" vertical="center"/>
    </xf>
    <xf numFmtId="3" fontId="111" fillId="24" borderId="61" xfId="0" applyNumberFormat="1" applyFont="1" applyFill="1" applyBorder="1" applyAlignment="1">
      <alignment horizontal="center"/>
    </xf>
    <xf numFmtId="0" fontId="138" fillId="0" borderId="10" xfId="46" applyFont="1" applyBorder="1" applyAlignment="1">
      <alignment horizontal="center" vertical="center" wrapText="1"/>
    </xf>
    <xf numFmtId="168" fontId="138" fillId="0" borderId="10" xfId="46" applyNumberFormat="1" applyFont="1" applyBorder="1" applyAlignment="1">
      <alignment horizontal="center" vertical="center" wrapText="1"/>
    </xf>
    <xf numFmtId="3" fontId="121" fillId="0" borderId="10" xfId="46" quotePrefix="1" applyNumberFormat="1" applyFont="1" applyBorder="1" applyAlignment="1">
      <alignment horizontal="center" vertical="center"/>
    </xf>
    <xf numFmtId="0" fontId="91" fillId="0" borderId="18" xfId="46" quotePrefix="1" applyFont="1" applyBorder="1" applyAlignment="1">
      <alignment horizontal="center" vertical="center" wrapText="1"/>
    </xf>
    <xf numFmtId="0" fontId="91" fillId="0" borderId="18" xfId="46" applyFont="1" applyBorder="1" applyAlignment="1">
      <alignment horizontal="center" vertical="center" wrapText="1"/>
    </xf>
    <xf numFmtId="0" fontId="91" fillId="0" borderId="55" xfId="46" applyFont="1" applyBorder="1" applyAlignment="1">
      <alignment horizontal="center" vertical="center" wrapText="1"/>
    </xf>
    <xf numFmtId="0" fontId="115" fillId="56" borderId="10" xfId="46" applyFont="1" applyFill="1" applyBorder="1" applyAlignment="1">
      <alignment horizontal="center" vertical="center"/>
    </xf>
    <xf numFmtId="3" fontId="91" fillId="0" borderId="39" xfId="46" quotePrefix="1" applyNumberFormat="1" applyFont="1" applyBorder="1" applyAlignment="1">
      <alignment horizontal="center" vertical="center" wrapText="1"/>
    </xf>
    <xf numFmtId="0" fontId="91" fillId="0" borderId="39" xfId="46" quotePrefix="1" applyFont="1" applyBorder="1" applyAlignment="1">
      <alignment horizontal="center" vertical="center" wrapText="1"/>
    </xf>
    <xf numFmtId="0" fontId="91" fillId="0" borderId="40" xfId="46" quotePrefix="1" applyFont="1" applyBorder="1" applyAlignment="1">
      <alignment horizontal="center" vertical="center" wrapText="1"/>
    </xf>
    <xf numFmtId="3" fontId="91" fillId="0" borderId="10" xfId="46" applyNumberFormat="1" applyFont="1" applyBorder="1" applyAlignment="1">
      <alignment horizontal="center" vertical="center" wrapText="1"/>
    </xf>
    <xf numFmtId="3" fontId="147" fillId="57" borderId="43" xfId="0" applyNumberFormat="1" applyFont="1" applyFill="1" applyBorder="1" applyAlignment="1">
      <alignment horizontal="center" vertical="center"/>
    </xf>
    <xf numFmtId="3" fontId="147" fillId="57" borderId="55" xfId="0" applyNumberFormat="1" applyFont="1" applyFill="1" applyBorder="1" applyAlignment="1">
      <alignment horizontal="center" vertical="center"/>
    </xf>
    <xf numFmtId="3" fontId="148" fillId="57" borderId="57" xfId="46" applyNumberFormat="1" applyFont="1" applyFill="1" applyBorder="1" applyAlignment="1">
      <alignment horizontal="center" vertical="center"/>
    </xf>
    <xf numFmtId="0" fontId="45" fillId="0" borderId="0" xfId="46" applyFont="1" applyAlignment="1">
      <alignment horizontal="left"/>
    </xf>
    <xf numFmtId="37" fontId="133" fillId="0" borderId="10" xfId="10685" applyNumberFormat="1" applyBorder="1" applyAlignment="1">
      <alignment horizontal="center" vertical="center"/>
    </xf>
    <xf numFmtId="37" fontId="133" fillId="0" borderId="10" xfId="10686" applyNumberFormat="1" applyBorder="1" applyAlignment="1">
      <alignment horizontal="center" vertical="center"/>
    </xf>
    <xf numFmtId="37" fontId="133" fillId="0" borderId="10" xfId="10493" applyNumberFormat="1" applyFont="1" applyBorder="1" applyAlignment="1">
      <alignment horizontal="center" vertical="center"/>
    </xf>
    <xf numFmtId="37" fontId="133" fillId="0" borderId="10" xfId="10493" applyNumberFormat="1" applyFont="1" applyBorder="1" applyAlignment="1">
      <alignment horizontal="center" vertical="center"/>
    </xf>
    <xf numFmtId="3" fontId="115" fillId="56" borderId="18" xfId="46" applyNumberFormat="1" applyFont="1" applyFill="1" applyBorder="1" applyAlignment="1">
      <alignment horizontal="center" vertical="center" wrapText="1"/>
    </xf>
    <xf numFmtId="3" fontId="91" fillId="0" borderId="18" xfId="46" quotePrefix="1" applyNumberFormat="1" applyFont="1" applyFill="1" applyBorder="1" applyAlignment="1">
      <alignment horizontal="center" vertical="center"/>
    </xf>
    <xf numFmtId="3" fontId="111" fillId="57" borderId="55" xfId="46" quotePrefix="1" applyNumberFormat="1" applyFont="1" applyFill="1" applyBorder="1" applyAlignment="1">
      <alignment horizontal="center" vertical="center"/>
    </xf>
    <xf numFmtId="164" fontId="91" fillId="0" borderId="0" xfId="46" quotePrefix="1" applyNumberFormat="1" applyFont="1" applyFill="1" applyBorder="1" applyAlignment="1">
      <alignment horizontal="left"/>
    </xf>
    <xf numFmtId="0" fontId="79" fillId="0" borderId="0" xfId="46" applyFont="1" applyBorder="1">
      <alignment vertical="center"/>
    </xf>
    <xf numFmtId="0" fontId="145" fillId="0" borderId="0" xfId="0" applyFont="1" applyBorder="1"/>
    <xf numFmtId="0" fontId="68" fillId="0" borderId="0" xfId="46" applyFont="1" applyBorder="1" applyAlignment="1">
      <alignment horizontal="center"/>
    </xf>
    <xf numFmtId="0" fontId="111" fillId="24" borderId="78" xfId="0" applyFont="1" applyFill="1" applyBorder="1" applyAlignment="1">
      <alignment vertical="center"/>
    </xf>
    <xf numFmtId="167" fontId="111" fillId="24" borderId="68" xfId="9616" applyNumberFormat="1" applyFont="1" applyFill="1" applyBorder="1" applyAlignment="1">
      <alignment horizontal="center" vertical="center"/>
    </xf>
    <xf numFmtId="0" fontId="120" fillId="0" borderId="0" xfId="46" applyFont="1" applyBorder="1">
      <alignment vertical="center"/>
    </xf>
    <xf numFmtId="0" fontId="45" fillId="0" borderId="0" xfId="46" applyFont="1" applyAlignment="1"/>
    <xf numFmtId="0" fontId="115" fillId="56" borderId="36" xfId="46" applyFont="1" applyFill="1" applyBorder="1" applyAlignment="1">
      <alignment horizontal="center" vertical="center"/>
    </xf>
    <xf numFmtId="0" fontId="115" fillId="56" borderId="18" xfId="46" applyFont="1" applyFill="1" applyBorder="1" applyAlignment="1">
      <alignment horizontal="center" vertical="center" wrapText="1"/>
    </xf>
    <xf numFmtId="0" fontId="91" fillId="0" borderId="43" xfId="46" quotePrefix="1" applyFont="1" applyBorder="1" applyAlignment="1">
      <alignment horizontal="center" vertical="center" wrapText="1"/>
    </xf>
    <xf numFmtId="0" fontId="91" fillId="0" borderId="46" xfId="46" quotePrefix="1" applyFont="1" applyBorder="1" applyAlignment="1">
      <alignment horizontal="center" vertical="center" wrapText="1"/>
    </xf>
    <xf numFmtId="0" fontId="115" fillId="56" borderId="40" xfId="46" applyFont="1" applyFill="1" applyBorder="1" applyAlignment="1">
      <alignment horizontal="center" vertical="center" wrapText="1"/>
    </xf>
    <xf numFmtId="0" fontId="91" fillId="0" borderId="40" xfId="46" applyFont="1" applyBorder="1" applyAlignment="1">
      <alignment horizontal="center" vertical="center" wrapText="1"/>
    </xf>
    <xf numFmtId="0" fontId="91" fillId="0" borderId="44" xfId="46" applyFont="1" applyBorder="1" applyAlignment="1">
      <alignment horizontal="center" vertical="center" wrapText="1"/>
    </xf>
    <xf numFmtId="0" fontId="115" fillId="56" borderId="45" xfId="46" applyFont="1" applyFill="1" applyBorder="1" applyAlignment="1">
      <alignment horizontal="center" vertical="center"/>
    </xf>
    <xf numFmtId="0" fontId="91" fillId="0" borderId="45" xfId="46" quotePrefix="1" applyFont="1" applyBorder="1" applyAlignment="1">
      <alignment horizontal="center" vertical="center" wrapText="1"/>
    </xf>
    <xf numFmtId="0" fontId="91" fillId="0" borderId="58" xfId="46" quotePrefix="1" applyFont="1" applyBorder="1" applyAlignment="1">
      <alignment horizontal="center" vertical="center" wrapText="1"/>
    </xf>
    <xf numFmtId="0" fontId="91" fillId="0" borderId="10" xfId="0" quotePrefix="1" applyFont="1" applyBorder="1" applyAlignment="1">
      <alignment horizontal="center" vertical="center"/>
    </xf>
    <xf numFmtId="3" fontId="111" fillId="57" borderId="58" xfId="46" quotePrefix="1" applyNumberFormat="1" applyFont="1" applyFill="1" applyBorder="1" applyAlignment="1">
      <alignment horizontal="center" vertical="center"/>
    </xf>
    <xf numFmtId="3" fontId="91" fillId="0" borderId="53" xfId="46" quotePrefix="1" applyNumberFormat="1" applyFont="1" applyBorder="1" applyAlignment="1">
      <alignment horizontal="center" vertical="center"/>
    </xf>
    <xf numFmtId="3" fontId="111" fillId="57" borderId="45" xfId="46" quotePrefix="1" applyNumberFormat="1" applyFont="1" applyFill="1" applyBorder="1" applyAlignment="1">
      <alignment horizontal="center" vertical="center"/>
    </xf>
    <xf numFmtId="37" fontId="91" fillId="0" borderId="10" xfId="0" applyNumberFormat="1" applyFont="1" applyBorder="1" applyAlignment="1">
      <alignment horizontal="center" vertical="center"/>
    </xf>
    <xf numFmtId="3" fontId="91" fillId="0" borderId="40" xfId="0" applyNumberFormat="1" applyFont="1" applyBorder="1" applyAlignment="1">
      <alignment horizontal="center" vertical="center"/>
    </xf>
    <xf numFmtId="3" fontId="91" fillId="0" borderId="40" xfId="46" quotePrefix="1" applyNumberFormat="1" applyFont="1" applyFill="1" applyBorder="1" applyAlignment="1">
      <alignment horizontal="center" vertical="center"/>
    </xf>
    <xf numFmtId="38" fontId="91" fillId="0" borderId="40" xfId="0" applyNumberFormat="1" applyFont="1" applyBorder="1" applyAlignment="1">
      <alignment horizontal="center" vertical="center"/>
    </xf>
    <xf numFmtId="38" fontId="111" fillId="57" borderId="58" xfId="0" applyNumberFormat="1" applyFont="1" applyFill="1" applyBorder="1" applyAlignment="1">
      <alignment horizontal="center" vertical="center"/>
    </xf>
    <xf numFmtId="3" fontId="43" fillId="0" borderId="10" xfId="11596" applyNumberFormat="1" applyFont="1" applyBorder="1" applyAlignment="1">
      <alignment horizontal="center"/>
    </xf>
    <xf numFmtId="3" fontId="0" fillId="0" borderId="10" xfId="0" applyNumberFormat="1" applyFont="1" applyBorder="1" applyAlignment="1">
      <alignment horizontal="center"/>
    </xf>
    <xf numFmtId="1" fontId="0" fillId="0" borderId="10" xfId="0" applyNumberFormat="1" applyBorder="1" applyAlignment="1">
      <alignment horizontal="center"/>
    </xf>
    <xf numFmtId="3" fontId="147" fillId="57" borderId="40" xfId="0" applyNumberFormat="1" applyFont="1" applyFill="1" applyBorder="1" applyAlignment="1">
      <alignment horizontal="center" vertical="center"/>
    </xf>
    <xf numFmtId="3" fontId="148" fillId="57" borderId="40" xfId="46" applyNumberFormat="1" applyFont="1" applyFill="1" applyBorder="1" applyAlignment="1">
      <alignment horizontal="center" vertical="center"/>
    </xf>
    <xf numFmtId="3" fontId="147" fillId="57" borderId="44" xfId="0" applyNumberFormat="1" applyFont="1" applyFill="1" applyBorder="1" applyAlignment="1">
      <alignment horizontal="center" vertical="center"/>
    </xf>
    <xf numFmtId="1" fontId="91" fillId="0" borderId="10" xfId="41" applyNumberFormat="1" applyFont="1" applyBorder="1" applyAlignment="1">
      <alignment horizontal="center"/>
    </xf>
    <xf numFmtId="1" fontId="91" fillId="0" borderId="10" xfId="9633" applyNumberFormat="1" applyFont="1" applyBorder="1" applyAlignment="1">
      <alignment horizontal="center"/>
    </xf>
    <xf numFmtId="1" fontId="91" fillId="0" borderId="10" xfId="9629" applyNumberFormat="1" applyFont="1" applyBorder="1" applyAlignment="1">
      <alignment horizontal="center"/>
    </xf>
    <xf numFmtId="1" fontId="121" fillId="0" borderId="10" xfId="0" applyNumberFormat="1" applyFont="1" applyBorder="1" applyAlignment="1">
      <alignment horizontal="center"/>
    </xf>
    <xf numFmtId="3" fontId="148" fillId="57" borderId="79" xfId="46" applyNumberFormat="1" applyFont="1" applyFill="1" applyBorder="1" applyAlignment="1">
      <alignment horizontal="center" vertical="center"/>
    </xf>
    <xf numFmtId="3" fontId="91" fillId="0" borderId="10" xfId="46" applyNumberFormat="1" applyFont="1" applyFill="1" applyBorder="1" applyAlignment="1">
      <alignment horizontal="center" vertical="center"/>
    </xf>
    <xf numFmtId="3" fontId="121" fillId="0" borderId="10" xfId="46" applyNumberFormat="1" applyFont="1" applyFill="1" applyBorder="1" applyAlignment="1">
      <alignment horizontal="center" vertical="center"/>
    </xf>
    <xf numFmtId="0" fontId="114" fillId="58" borderId="0" xfId="46" applyNumberFormat="1" applyFont="1" applyFill="1" applyBorder="1" applyAlignment="1">
      <alignment horizontal="center" vertical="center" wrapText="1"/>
    </xf>
    <xf numFmtId="0" fontId="128" fillId="56" borderId="0" xfId="46" applyFont="1" applyFill="1" applyBorder="1" applyAlignment="1">
      <alignment horizontal="center" vertical="center"/>
    </xf>
    <xf numFmtId="0" fontId="114" fillId="58" borderId="0" xfId="46" applyNumberFormat="1" applyFont="1" applyFill="1" applyBorder="1" applyAlignment="1">
      <alignment horizontal="center" vertical="center"/>
    </xf>
    <xf numFmtId="164" fontId="111" fillId="24" borderId="0" xfId="46" quotePrefix="1" applyNumberFormat="1" applyFont="1" applyFill="1" applyBorder="1" applyAlignment="1">
      <alignment horizontal="center" vertical="center"/>
    </xf>
    <xf numFmtId="164" fontId="111" fillId="60" borderId="0" xfId="46" quotePrefix="1" applyNumberFormat="1" applyFont="1" applyFill="1" applyBorder="1" applyAlignment="1">
      <alignment horizontal="center" vertical="center"/>
    </xf>
    <xf numFmtId="164" fontId="111" fillId="63" borderId="0" xfId="46" quotePrefix="1" applyNumberFormat="1" applyFont="1" applyFill="1" applyBorder="1" applyAlignment="1">
      <alignment horizontal="center" vertical="center"/>
    </xf>
    <xf numFmtId="164" fontId="111" fillId="70" borderId="0" xfId="46" quotePrefix="1" applyNumberFormat="1" applyFont="1" applyFill="1" applyBorder="1" applyAlignment="1">
      <alignment horizontal="center" vertical="center"/>
    </xf>
    <xf numFmtId="164" fontId="111" fillId="62" borderId="0" xfId="46" quotePrefix="1" applyNumberFormat="1" applyFont="1" applyFill="1" applyBorder="1" applyAlignment="1">
      <alignment horizontal="center" vertical="center"/>
    </xf>
    <xf numFmtId="164" fontId="111" fillId="69" borderId="0" xfId="46" quotePrefix="1" applyNumberFormat="1" applyFont="1" applyFill="1" applyBorder="1" applyAlignment="1">
      <alignment horizontal="center" vertical="center"/>
    </xf>
    <xf numFmtId="0" fontId="118" fillId="56" borderId="0" xfId="46" applyFont="1" applyFill="1" applyBorder="1" applyAlignment="1">
      <alignment horizontal="center" vertical="center"/>
    </xf>
    <xf numFmtId="0" fontId="110" fillId="59" borderId="0" xfId="0" applyFont="1" applyFill="1" applyBorder="1" applyAlignment="1">
      <alignment horizontal="center" vertical="center" wrapText="1"/>
    </xf>
    <xf numFmtId="0" fontId="118" fillId="56" borderId="20" xfId="46" applyFont="1" applyFill="1" applyBorder="1" applyAlignment="1">
      <alignment horizontal="left" vertical="center"/>
    </xf>
    <xf numFmtId="0" fontId="118" fillId="56" borderId="24" xfId="46" applyFont="1" applyFill="1" applyBorder="1" applyAlignment="1">
      <alignment horizontal="left" vertical="center"/>
    </xf>
    <xf numFmtId="0" fontId="118" fillId="56" borderId="0" xfId="46" applyFont="1" applyFill="1" applyBorder="1" applyAlignment="1">
      <alignment horizontal="left" vertical="center"/>
    </xf>
    <xf numFmtId="0" fontId="118" fillId="56" borderId="24" xfId="46" applyFont="1" applyFill="1" applyBorder="1" applyAlignment="1">
      <alignment horizontal="center" vertical="center"/>
    </xf>
    <xf numFmtId="0" fontId="114" fillId="58" borderId="50" xfId="46" applyNumberFormat="1" applyFont="1" applyFill="1" applyBorder="1" applyAlignment="1">
      <alignment horizontal="center" vertical="center"/>
    </xf>
    <xf numFmtId="0" fontId="114" fillId="58" borderId="51" xfId="46" applyNumberFormat="1" applyFont="1" applyFill="1" applyBorder="1" applyAlignment="1">
      <alignment horizontal="center" vertical="center"/>
    </xf>
    <xf numFmtId="0" fontId="114" fillId="58" borderId="52" xfId="46" applyNumberFormat="1" applyFont="1" applyFill="1" applyBorder="1" applyAlignment="1">
      <alignment horizontal="center" vertical="center"/>
    </xf>
    <xf numFmtId="0" fontId="117" fillId="56" borderId="36" xfId="46" applyFont="1" applyFill="1" applyBorder="1">
      <alignment vertical="center"/>
    </xf>
    <xf numFmtId="0" fontId="117" fillId="56" borderId="39" xfId="46" applyFont="1" applyFill="1" applyBorder="1">
      <alignment vertical="center"/>
    </xf>
    <xf numFmtId="3" fontId="118" fillId="56" borderId="37" xfId="46" applyNumberFormat="1" applyFont="1" applyFill="1" applyBorder="1" applyAlignment="1">
      <alignment horizontal="center" vertical="center" wrapText="1"/>
    </xf>
    <xf numFmtId="3" fontId="118" fillId="56" borderId="10" xfId="46" applyNumberFormat="1" applyFont="1" applyFill="1" applyBorder="1" applyAlignment="1">
      <alignment horizontal="center" vertical="center" wrapText="1"/>
    </xf>
    <xf numFmtId="3" fontId="118" fillId="56" borderId="38" xfId="46" applyNumberFormat="1" applyFont="1" applyFill="1" applyBorder="1" applyAlignment="1">
      <alignment horizontal="center" vertical="center" wrapText="1"/>
    </xf>
    <xf numFmtId="3" fontId="118" fillId="56" borderId="40" xfId="46" applyNumberFormat="1" applyFont="1" applyFill="1" applyBorder="1" applyAlignment="1">
      <alignment horizontal="center" vertical="center" wrapText="1"/>
    </xf>
    <xf numFmtId="3" fontId="118" fillId="56" borderId="49" xfId="46" applyNumberFormat="1" applyFont="1" applyFill="1" applyBorder="1" applyAlignment="1">
      <alignment horizontal="center" vertical="center" wrapText="1"/>
    </xf>
    <xf numFmtId="3" fontId="118" fillId="56" borderId="45" xfId="46" applyNumberFormat="1" applyFont="1" applyFill="1" applyBorder="1" applyAlignment="1">
      <alignment horizontal="center" vertical="center" wrapText="1"/>
    </xf>
    <xf numFmtId="3" fontId="118" fillId="56" borderId="36" xfId="46" applyNumberFormat="1" applyFont="1" applyFill="1" applyBorder="1" applyAlignment="1">
      <alignment horizontal="center" vertical="center" wrapText="1"/>
    </xf>
    <xf numFmtId="0" fontId="114" fillId="58" borderId="47" xfId="46" applyNumberFormat="1" applyFont="1" applyFill="1" applyBorder="1" applyAlignment="1">
      <alignment horizontal="center" vertical="center"/>
    </xf>
    <xf numFmtId="0" fontId="114" fillId="58" borderId="48" xfId="46" applyNumberFormat="1" applyFont="1" applyFill="1" applyBorder="1" applyAlignment="1">
      <alignment horizontal="center" vertical="center"/>
    </xf>
    <xf numFmtId="0" fontId="114" fillId="58" borderId="49" xfId="46" applyNumberFormat="1" applyFont="1" applyFill="1" applyBorder="1" applyAlignment="1">
      <alignment horizontal="center" vertical="center"/>
    </xf>
    <xf numFmtId="0" fontId="115" fillId="56" borderId="37" xfId="46" applyFont="1" applyFill="1" applyBorder="1" applyAlignment="1">
      <alignment horizontal="center" vertical="center"/>
    </xf>
    <xf numFmtId="0" fontId="115" fillId="56" borderId="63" xfId="46" applyFont="1" applyFill="1" applyBorder="1" applyAlignment="1">
      <alignment horizontal="center" vertical="center"/>
    </xf>
    <xf numFmtId="0" fontId="115" fillId="56" borderId="38" xfId="46" applyFont="1" applyFill="1" applyBorder="1" applyAlignment="1">
      <alignment horizontal="center" vertical="center"/>
    </xf>
    <xf numFmtId="0" fontId="114" fillId="58" borderId="67" xfId="46" applyNumberFormat="1" applyFont="1" applyFill="1" applyBorder="1" applyAlignment="1">
      <alignment horizontal="center" vertical="center"/>
    </xf>
    <xf numFmtId="0" fontId="114" fillId="58" borderId="64" xfId="46" applyNumberFormat="1" applyFont="1" applyFill="1" applyBorder="1" applyAlignment="1">
      <alignment horizontal="center" vertical="center"/>
    </xf>
    <xf numFmtId="0" fontId="114" fillId="58" borderId="65" xfId="46" applyNumberFormat="1" applyFont="1" applyFill="1" applyBorder="1" applyAlignment="1">
      <alignment horizontal="center" vertical="center"/>
    </xf>
    <xf numFmtId="0" fontId="114" fillId="58" borderId="66" xfId="46" applyNumberFormat="1" applyFont="1" applyFill="1" applyBorder="1" applyAlignment="1">
      <alignment horizontal="center" vertical="center"/>
    </xf>
    <xf numFmtId="0" fontId="115" fillId="56" borderId="36" xfId="46" applyFont="1" applyFill="1" applyBorder="1" applyAlignment="1">
      <alignment horizontal="center" vertical="center"/>
    </xf>
    <xf numFmtId="0" fontId="114" fillId="58" borderId="36" xfId="46" applyNumberFormat="1" applyFont="1" applyFill="1" applyBorder="1" applyAlignment="1">
      <alignment horizontal="center" vertical="center"/>
    </xf>
    <xf numFmtId="0" fontId="114" fillId="58" borderId="37" xfId="0" applyNumberFormat="1" applyFont="1" applyFill="1" applyBorder="1" applyAlignment="1">
      <alignment vertical="center"/>
    </xf>
    <xf numFmtId="0" fontId="114" fillId="58" borderId="63" xfId="0" applyNumberFormat="1" applyFont="1" applyFill="1" applyBorder="1" applyAlignment="1">
      <alignment vertical="center"/>
    </xf>
    <xf numFmtId="0" fontId="114" fillId="58" borderId="38" xfId="0" applyNumberFormat="1" applyFont="1" applyFill="1" applyBorder="1" applyAlignment="1">
      <alignment vertical="center"/>
    </xf>
    <xf numFmtId="0" fontId="45" fillId="0" borderId="0" xfId="46" applyFont="1" applyAlignment="1">
      <alignment horizontal="left"/>
    </xf>
    <xf numFmtId="0" fontId="114" fillId="58" borderId="10" xfId="46" applyNumberFormat="1" applyFont="1" applyFill="1" applyBorder="1" applyAlignment="1">
      <alignment horizontal="center" vertical="center"/>
    </xf>
    <xf numFmtId="0" fontId="115" fillId="56" borderId="18" xfId="46" applyFont="1" applyFill="1" applyBorder="1" applyAlignment="1">
      <alignment horizontal="center" vertical="center" wrapText="1"/>
    </xf>
    <xf numFmtId="0" fontId="115" fillId="56" borderId="11" xfId="46" applyFont="1" applyFill="1" applyBorder="1" applyAlignment="1">
      <alignment horizontal="center" vertical="center" wrapText="1"/>
    </xf>
    <xf numFmtId="0" fontId="115" fillId="56" borderId="12" xfId="46" applyFont="1" applyFill="1" applyBorder="1" applyAlignment="1">
      <alignment horizontal="center" vertical="center" wrapText="1"/>
    </xf>
    <xf numFmtId="0" fontId="114" fillId="58" borderId="51" xfId="0" applyNumberFormat="1" applyFont="1" applyFill="1" applyBorder="1" applyAlignment="1">
      <alignment vertical="center"/>
    </xf>
    <xf numFmtId="0" fontId="114" fillId="58" borderId="52" xfId="0" applyNumberFormat="1" applyFont="1" applyFill="1" applyBorder="1" applyAlignment="1">
      <alignment vertical="center"/>
    </xf>
    <xf numFmtId="0" fontId="111" fillId="57" borderId="42" xfId="46" applyFont="1" applyFill="1" applyBorder="1" applyAlignment="1">
      <alignment horizontal="center"/>
    </xf>
    <xf numFmtId="0" fontId="111" fillId="57" borderId="56" xfId="46" applyFont="1" applyFill="1" applyBorder="1" applyAlignment="1">
      <alignment horizontal="center"/>
    </xf>
    <xf numFmtId="0" fontId="111" fillId="57" borderId="42" xfId="0" applyFont="1" applyFill="1" applyBorder="1" applyAlignment="1">
      <alignment horizontal="center" vertical="center"/>
    </xf>
    <xf numFmtId="0" fontId="111" fillId="57" borderId="56" xfId="0" applyFont="1" applyFill="1" applyBorder="1" applyAlignment="1">
      <alignment horizontal="center" vertical="center"/>
    </xf>
    <xf numFmtId="3" fontId="115" fillId="56" borderId="41" xfId="46" applyNumberFormat="1" applyFont="1" applyFill="1" applyBorder="1" applyAlignment="1">
      <alignment horizontal="center" vertical="center"/>
    </xf>
    <xf numFmtId="3" fontId="115" fillId="56" borderId="12" xfId="46" applyNumberFormat="1" applyFont="1" applyFill="1" applyBorder="1" applyAlignment="1">
      <alignment horizontal="center" vertical="center"/>
    </xf>
    <xf numFmtId="0" fontId="111" fillId="0" borderId="41" xfId="46" applyFont="1" applyBorder="1" applyAlignment="1">
      <alignment horizontal="center" vertical="center"/>
    </xf>
    <xf numFmtId="0" fontId="111" fillId="0" borderId="12" xfId="46" applyFont="1" applyBorder="1" applyAlignment="1">
      <alignment horizontal="center" vertical="center"/>
    </xf>
    <xf numFmtId="3" fontId="115" fillId="56" borderId="47" xfId="46" applyNumberFormat="1" applyFont="1" applyFill="1" applyBorder="1" applyAlignment="1">
      <alignment horizontal="center" vertical="center"/>
    </xf>
    <xf numFmtId="3" fontId="115" fillId="56" borderId="48" xfId="46" applyNumberFormat="1" applyFont="1" applyFill="1" applyBorder="1" applyAlignment="1">
      <alignment horizontal="center" vertical="center"/>
    </xf>
    <xf numFmtId="3" fontId="115" fillId="56" borderId="49" xfId="46" applyNumberFormat="1" applyFont="1" applyFill="1" applyBorder="1" applyAlignment="1">
      <alignment horizontal="center" vertical="center"/>
    </xf>
    <xf numFmtId="3" fontId="115" fillId="56" borderId="11" xfId="46" applyNumberFormat="1" applyFont="1" applyFill="1" applyBorder="1" applyAlignment="1">
      <alignment horizontal="center" vertical="center"/>
    </xf>
    <xf numFmtId="3" fontId="115" fillId="56" borderId="45" xfId="46" applyNumberFormat="1" applyFont="1" applyFill="1" applyBorder="1" applyAlignment="1">
      <alignment horizontal="center" vertical="center"/>
    </xf>
  </cellXfs>
  <cellStyles count="11995">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3" xfId="29"/>
    <cellStyle name="Comma 3 2" xfId="71"/>
    <cellStyle name="Comma 3 3" xfId="60"/>
    <cellStyle name="Comma 3 4" xfId="4930"/>
    <cellStyle name="Comma 3 5" xfId="6417"/>
    <cellStyle name="Comma 3 6" xfId="8134"/>
    <cellStyle name="Comma 3 7" xfId="11022"/>
    <cellStyle name="Comma 4" xfId="9380"/>
    <cellStyle name="Comma 4 2" xfId="9994"/>
    <cellStyle name="Comma 4 2 2" xfId="10195"/>
    <cellStyle name="Comma 4 2 2 2" xfId="10413"/>
    <cellStyle name="Comma 4 2 3" xfId="10428"/>
    <cellStyle name="Comma 4 2 4" xfId="10401"/>
    <cellStyle name="Comma 4 3" xfId="1124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6" xfId="1197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3" xfId="9404"/>
    <cellStyle name="Percent 3 2" xfId="10037"/>
    <cellStyle name="Percent 4" xfId="9970"/>
    <cellStyle name="Percent 4 2" xfId="10025"/>
    <cellStyle name="Percent 4 2 2" xfId="10199"/>
    <cellStyle name="Percent 4 2 2 2" xfId="10417"/>
    <cellStyle name="Percent 4 2 3" xfId="10432"/>
    <cellStyle name="Percent 4 2 4" xfId="10405"/>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1723050</xdr:colOff>
      <xdr:row>6</xdr:row>
      <xdr:rowOff>519112</xdr:rowOff>
    </xdr:from>
    <xdr:to>
      <xdr:col>2</xdr:col>
      <xdr:colOff>1761150</xdr:colOff>
      <xdr:row>7</xdr:row>
      <xdr:rowOff>52387</xdr:rowOff>
    </xdr:to>
    <xdr:sp macro="" textlink="">
      <xdr:nvSpPr>
        <xdr:cNvPr id="4" name="TextBox 3"/>
        <xdr:cNvSpPr txBox="1"/>
      </xdr:nvSpPr>
      <xdr:spPr>
        <a:xfrm>
          <a:off x="1723050" y="5834677"/>
          <a:ext cx="7535197" cy="577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DECEMBER 2017</a:t>
          </a:r>
        </a:p>
      </xdr:txBody>
    </xdr:sp>
    <xdr:clientData/>
  </xdr:twoCellAnchor>
  <xdr:twoCellAnchor editAs="oneCell">
    <xdr:from>
      <xdr:col>0</xdr:col>
      <xdr:colOff>1986113</xdr:colOff>
      <xdr:row>3</xdr:row>
      <xdr:rowOff>123825</xdr:rowOff>
    </xdr:from>
    <xdr:to>
      <xdr:col>2</xdr:col>
      <xdr:colOff>1671788</xdr:colOff>
      <xdr:row>6</xdr:row>
      <xdr:rowOff>454374</xdr:rowOff>
    </xdr:to>
    <xdr:pic>
      <xdr:nvPicPr>
        <xdr:cNvPr id="5" name="Picture 4"/>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279" t="34139" r="16482" b="17962"/>
        <a:stretch/>
      </xdr:blipFill>
      <xdr:spPr>
        <a:xfrm>
          <a:off x="1986113" y="2305357"/>
          <a:ext cx="7182772" cy="34645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D11"/>
  <sheetViews>
    <sheetView zoomScale="120" zoomScaleNormal="120" zoomScaleSheetLayoutView="80" zoomScalePageLayoutView="62" workbookViewId="0">
      <selection sqref="A1:C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4" s="38" customFormat="1" ht="95.25" customHeight="1">
      <c r="A1" s="412" t="s">
        <v>360</v>
      </c>
      <c r="B1" s="412"/>
      <c r="C1" s="412"/>
    </row>
    <row r="2" spans="1:4" s="42" customFormat="1" ht="9" customHeight="1">
      <c r="A2" s="143"/>
      <c r="B2" s="144"/>
      <c r="C2" s="143"/>
    </row>
    <row r="3" spans="1:4" s="41" customFormat="1" ht="68.25" customHeight="1">
      <c r="A3" s="413" t="s">
        <v>350</v>
      </c>
      <c r="B3" s="413"/>
      <c r="C3" s="413"/>
    </row>
    <row r="4" spans="1:4" s="42" customFormat="1" ht="82.5" customHeight="1">
      <c r="A4" s="143"/>
      <c r="B4" s="144"/>
      <c r="C4" s="143"/>
    </row>
    <row r="5" spans="1:4" s="42" customFormat="1" ht="82.5" customHeight="1">
      <c r="A5" s="143"/>
      <c r="B5" s="144"/>
      <c r="C5" s="143"/>
      <c r="D5" s="42" t="s">
        <v>376</v>
      </c>
    </row>
    <row r="6" spans="1:4" s="42" customFormat="1" ht="82.5" customHeight="1">
      <c r="A6" s="143"/>
      <c r="B6" s="145"/>
      <c r="C6"/>
    </row>
    <row r="7" spans="1:4" s="42" customFormat="1" ht="82.5" customHeight="1">
      <c r="A7" s="143"/>
      <c r="B7" s="144"/>
      <c r="C7" s="143"/>
    </row>
    <row r="8" spans="1:4" ht="15">
      <c r="A8" s="121"/>
      <c r="B8" s="121"/>
      <c r="C8" s="121"/>
    </row>
    <row r="9" spans="1:4" ht="15">
      <c r="A9" s="121"/>
      <c r="B9" s="121"/>
      <c r="C9" s="121"/>
    </row>
    <row r="10" spans="1:4" ht="15">
      <c r="A10" s="121"/>
      <c r="B10" s="121"/>
      <c r="C10" s="121"/>
    </row>
    <row r="11" spans="1:4" ht="15">
      <c r="A11" s="121"/>
      <c r="B11" s="121"/>
      <c r="C11" s="121"/>
    </row>
  </sheetData>
  <mergeCells count="2">
    <mergeCell ref="A1:C1"/>
    <mergeCell ref="A3:C3"/>
  </mergeCells>
  <printOptions horizontalCentered="1"/>
  <pageMargins left="0.25" right="0.25" top="0.75" bottom="0.75" header="0.3" footer="0.3"/>
  <pageSetup paperSize="5" fitToHeight="2" orientation="landscape" horizontalDpi="300" verticalDpi="300" r:id="rId1"/>
  <headerFooter>
    <oddFooter>&amp;C&amp;"-,Bold"MEEI Bulletins Vol 54 No. 12</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78"/>
  <sheetViews>
    <sheetView zoomScaleNormal="100" zoomScaleSheetLayoutView="110" workbookViewId="0">
      <selection sqref="A1:I1"/>
    </sheetView>
  </sheetViews>
  <sheetFormatPr defaultColWidth="9.140625" defaultRowHeight="12.75"/>
  <cols>
    <col min="1" max="1" width="31.42578125" style="51" customWidth="1"/>
    <col min="2" max="2" width="34.28515625" style="51" customWidth="1"/>
    <col min="3" max="3" width="26" style="51" customWidth="1"/>
    <col min="4" max="4" width="15.5703125" style="51" bestFit="1" customWidth="1"/>
    <col min="5" max="5" width="17.140625" style="51" customWidth="1"/>
    <col min="6" max="7" width="13" style="210" customWidth="1"/>
    <col min="8" max="8" width="11.7109375" style="51" customWidth="1"/>
    <col min="9" max="9" width="13.28515625" style="51" customWidth="1"/>
    <col min="10" max="16384" width="9.140625" style="45"/>
  </cols>
  <sheetData>
    <row r="1" spans="1:10" ht="21.75" customHeight="1">
      <c r="A1" s="455" t="s">
        <v>405</v>
      </c>
      <c r="B1" s="455"/>
      <c r="C1" s="455"/>
      <c r="D1" s="455"/>
      <c r="E1" s="455"/>
      <c r="F1" s="455"/>
      <c r="G1" s="455"/>
      <c r="H1" s="455"/>
      <c r="I1" s="455"/>
    </row>
    <row r="2" spans="1:10" ht="29.25" customHeight="1">
      <c r="A2" s="356" t="s">
        <v>249</v>
      </c>
      <c r="B2" s="356" t="s">
        <v>308</v>
      </c>
      <c r="C2" s="356" t="s">
        <v>312</v>
      </c>
      <c r="D2" s="356" t="s">
        <v>544</v>
      </c>
      <c r="E2" s="356" t="s">
        <v>271</v>
      </c>
      <c r="F2" s="209" t="s">
        <v>313</v>
      </c>
      <c r="G2" s="209" t="s">
        <v>314</v>
      </c>
      <c r="H2" s="356" t="s">
        <v>278</v>
      </c>
      <c r="I2" s="356" t="s">
        <v>277</v>
      </c>
    </row>
    <row r="3" spans="1:10" s="108" customFormat="1" ht="15" customHeight="1">
      <c r="A3" s="186" t="s">
        <v>432</v>
      </c>
      <c r="B3" s="186" t="s">
        <v>422</v>
      </c>
      <c r="C3" s="186" t="s">
        <v>426</v>
      </c>
      <c r="D3" s="186" t="s">
        <v>537</v>
      </c>
      <c r="E3" s="186" t="s">
        <v>124</v>
      </c>
      <c r="F3" s="328">
        <v>42749</v>
      </c>
      <c r="G3" s="328" t="s">
        <v>125</v>
      </c>
      <c r="H3" s="238">
        <v>3000</v>
      </c>
      <c r="I3" s="238">
        <v>3000</v>
      </c>
      <c r="J3" s="218"/>
    </row>
    <row r="4" spans="1:10" s="108" customFormat="1" ht="15" customHeight="1">
      <c r="A4" s="186" t="s">
        <v>432</v>
      </c>
      <c r="B4" s="186" t="s">
        <v>422</v>
      </c>
      <c r="C4" s="186" t="s">
        <v>427</v>
      </c>
      <c r="D4" s="186" t="s">
        <v>537</v>
      </c>
      <c r="E4" s="186" t="s">
        <v>124</v>
      </c>
      <c r="F4" s="328">
        <v>42761</v>
      </c>
      <c r="G4" s="328" t="s">
        <v>125</v>
      </c>
      <c r="H4" s="238">
        <v>1975</v>
      </c>
      <c r="I4" s="238">
        <v>2250</v>
      </c>
    </row>
    <row r="5" spans="1:10" s="108" customFormat="1" ht="15" customHeight="1">
      <c r="A5" s="186" t="s">
        <v>235</v>
      </c>
      <c r="B5" s="186" t="s">
        <v>423</v>
      </c>
      <c r="C5" s="186" t="s">
        <v>447</v>
      </c>
      <c r="D5" s="186" t="s">
        <v>543</v>
      </c>
      <c r="E5" s="186" t="s">
        <v>124</v>
      </c>
      <c r="F5" s="328">
        <v>42752</v>
      </c>
      <c r="G5" s="328">
        <v>42797</v>
      </c>
      <c r="H5" s="238">
        <v>4156</v>
      </c>
      <c r="I5" s="238">
        <v>4156</v>
      </c>
    </row>
    <row r="6" spans="1:10" s="108" customFormat="1" ht="15" customHeight="1">
      <c r="A6" s="186" t="s">
        <v>235</v>
      </c>
      <c r="B6" s="186" t="s">
        <v>424</v>
      </c>
      <c r="C6" s="186" t="s">
        <v>428</v>
      </c>
      <c r="D6" s="186" t="s">
        <v>543</v>
      </c>
      <c r="E6" s="186" t="s">
        <v>124</v>
      </c>
      <c r="F6" s="328">
        <v>42739</v>
      </c>
      <c r="G6" s="328">
        <v>43031</v>
      </c>
      <c r="H6" s="238">
        <v>1451</v>
      </c>
      <c r="I6" s="238">
        <v>1451</v>
      </c>
    </row>
    <row r="7" spans="1:10" s="108" customFormat="1" ht="15" customHeight="1">
      <c r="A7" s="186" t="s">
        <v>466</v>
      </c>
      <c r="B7" s="186" t="s">
        <v>424</v>
      </c>
      <c r="C7" s="186" t="s">
        <v>429</v>
      </c>
      <c r="D7" s="186" t="s">
        <v>545</v>
      </c>
      <c r="E7" s="186" t="s">
        <v>124</v>
      </c>
      <c r="F7" s="328">
        <v>42745</v>
      </c>
      <c r="G7" s="328">
        <v>42836</v>
      </c>
      <c r="H7" s="238">
        <v>5708</v>
      </c>
      <c r="I7" s="238">
        <v>5708</v>
      </c>
    </row>
    <row r="8" spans="1:10" s="108" customFormat="1" ht="15" customHeight="1">
      <c r="A8" s="186" t="s">
        <v>466</v>
      </c>
      <c r="B8" s="186" t="s">
        <v>424</v>
      </c>
      <c r="C8" s="186" t="s">
        <v>430</v>
      </c>
      <c r="D8" s="186" t="s">
        <v>545</v>
      </c>
      <c r="E8" s="186" t="s">
        <v>124</v>
      </c>
      <c r="F8" s="328">
        <v>42766</v>
      </c>
      <c r="G8" s="328">
        <v>42830</v>
      </c>
      <c r="H8" s="238">
        <v>4750</v>
      </c>
      <c r="I8" s="238">
        <v>4750</v>
      </c>
    </row>
    <row r="9" spans="1:10" s="108" customFormat="1" ht="15" customHeight="1">
      <c r="A9" s="186" t="s">
        <v>126</v>
      </c>
      <c r="B9" s="186" t="s">
        <v>425</v>
      </c>
      <c r="C9" s="186" t="s">
        <v>431</v>
      </c>
      <c r="D9" s="186" t="s">
        <v>377</v>
      </c>
      <c r="E9" s="186" t="s">
        <v>124</v>
      </c>
      <c r="F9" s="328">
        <v>42743</v>
      </c>
      <c r="G9" s="328">
        <v>42770</v>
      </c>
      <c r="H9" s="238">
        <v>7731</v>
      </c>
      <c r="I9" s="238">
        <v>7681</v>
      </c>
    </row>
    <row r="10" spans="1:10" s="108" customFormat="1" ht="15" customHeight="1">
      <c r="A10" s="186" t="s">
        <v>235</v>
      </c>
      <c r="B10" s="186" t="s">
        <v>435</v>
      </c>
      <c r="C10" s="186" t="s">
        <v>437</v>
      </c>
      <c r="D10" s="186" t="s">
        <v>543</v>
      </c>
      <c r="E10" s="186" t="s">
        <v>124</v>
      </c>
      <c r="F10" s="328">
        <v>42785</v>
      </c>
      <c r="G10" s="328">
        <v>42811</v>
      </c>
      <c r="H10" s="238">
        <v>3860</v>
      </c>
      <c r="I10" s="238">
        <v>4127</v>
      </c>
    </row>
    <row r="11" spans="1:10" ht="15" customHeight="1">
      <c r="A11" s="186" t="s">
        <v>432</v>
      </c>
      <c r="B11" s="186" t="s">
        <v>422</v>
      </c>
      <c r="C11" s="186" t="s">
        <v>438</v>
      </c>
      <c r="D11" s="186" t="s">
        <v>537</v>
      </c>
      <c r="E11" s="186" t="s">
        <v>124</v>
      </c>
      <c r="F11" s="328">
        <v>42771</v>
      </c>
      <c r="G11" s="328" t="s">
        <v>125</v>
      </c>
      <c r="H11" s="238">
        <v>2263</v>
      </c>
      <c r="I11" s="238">
        <v>2250</v>
      </c>
    </row>
    <row r="12" spans="1:10" ht="15" customHeight="1">
      <c r="A12" s="186" t="s">
        <v>444</v>
      </c>
      <c r="B12" s="186" t="s">
        <v>436</v>
      </c>
      <c r="C12" s="186" t="s">
        <v>439</v>
      </c>
      <c r="D12" s="186" t="s">
        <v>546</v>
      </c>
      <c r="E12" s="186" t="s">
        <v>124</v>
      </c>
      <c r="F12" s="328">
        <v>42776</v>
      </c>
      <c r="G12" s="328" t="s">
        <v>125</v>
      </c>
      <c r="H12" s="238">
        <v>1900</v>
      </c>
      <c r="I12" s="238">
        <v>2500</v>
      </c>
    </row>
    <row r="13" spans="1:10" ht="15" customHeight="1">
      <c r="A13" s="186" t="s">
        <v>466</v>
      </c>
      <c r="B13" s="186" t="s">
        <v>424</v>
      </c>
      <c r="C13" s="186" t="s">
        <v>440</v>
      </c>
      <c r="D13" s="186" t="s">
        <v>545</v>
      </c>
      <c r="E13" s="186" t="s">
        <v>124</v>
      </c>
      <c r="F13" s="328">
        <v>42788</v>
      </c>
      <c r="G13" s="328">
        <v>42857</v>
      </c>
      <c r="H13" s="238">
        <v>5170</v>
      </c>
      <c r="I13" s="238">
        <v>5164</v>
      </c>
    </row>
    <row r="14" spans="1:10" ht="15" customHeight="1">
      <c r="A14" s="186" t="s">
        <v>466</v>
      </c>
      <c r="B14" s="186" t="s">
        <v>424</v>
      </c>
      <c r="C14" s="186" t="s">
        <v>441</v>
      </c>
      <c r="D14" s="186" t="s">
        <v>545</v>
      </c>
      <c r="E14" s="186" t="s">
        <v>124</v>
      </c>
      <c r="F14" s="328">
        <v>42777</v>
      </c>
      <c r="G14" s="328">
        <v>42858</v>
      </c>
      <c r="H14" s="238">
        <v>5406</v>
      </c>
      <c r="I14" s="238">
        <v>5402</v>
      </c>
    </row>
    <row r="15" spans="1:10" ht="15" customHeight="1">
      <c r="A15" s="186" t="s">
        <v>126</v>
      </c>
      <c r="B15" s="186" t="s">
        <v>425</v>
      </c>
      <c r="C15" s="186" t="s">
        <v>442</v>
      </c>
      <c r="D15" s="186" t="s">
        <v>390</v>
      </c>
      <c r="E15" s="186" t="s">
        <v>124</v>
      </c>
      <c r="F15" s="328">
        <v>42774</v>
      </c>
      <c r="G15" s="328">
        <v>42847</v>
      </c>
      <c r="H15" s="238">
        <v>13811</v>
      </c>
      <c r="I15" s="238">
        <v>13276</v>
      </c>
    </row>
    <row r="16" spans="1:10" ht="15" customHeight="1">
      <c r="A16" s="186" t="s">
        <v>432</v>
      </c>
      <c r="B16" s="186" t="s">
        <v>422</v>
      </c>
      <c r="C16" s="186" t="s">
        <v>443</v>
      </c>
      <c r="D16" s="186" t="s">
        <v>537</v>
      </c>
      <c r="E16" s="186" t="s">
        <v>124</v>
      </c>
      <c r="F16" s="328">
        <v>42788</v>
      </c>
      <c r="G16" s="328">
        <v>42793</v>
      </c>
      <c r="H16" s="238">
        <v>2274</v>
      </c>
      <c r="I16" s="238">
        <v>2250</v>
      </c>
    </row>
    <row r="17" spans="1:9" ht="15" customHeight="1">
      <c r="A17" s="186" t="s">
        <v>432</v>
      </c>
      <c r="B17" s="186" t="s">
        <v>422</v>
      </c>
      <c r="C17" s="186" t="s">
        <v>448</v>
      </c>
      <c r="D17" s="186" t="s">
        <v>537</v>
      </c>
      <c r="E17" s="186" t="s">
        <v>124</v>
      </c>
      <c r="F17" s="328">
        <v>42797</v>
      </c>
      <c r="G17" s="328" t="s">
        <v>125</v>
      </c>
      <c r="H17" s="238">
        <v>2032</v>
      </c>
      <c r="I17" s="238">
        <v>1950</v>
      </c>
    </row>
    <row r="18" spans="1:9" ht="15" customHeight="1">
      <c r="A18" s="186" t="s">
        <v>432</v>
      </c>
      <c r="B18" s="186" t="s">
        <v>422</v>
      </c>
      <c r="C18" s="186" t="s">
        <v>449</v>
      </c>
      <c r="D18" s="186" t="s">
        <v>537</v>
      </c>
      <c r="E18" s="186" t="s">
        <v>124</v>
      </c>
      <c r="F18" s="328">
        <v>42823</v>
      </c>
      <c r="G18" s="328" t="s">
        <v>125</v>
      </c>
      <c r="H18" s="238">
        <v>2400</v>
      </c>
      <c r="I18" s="238">
        <v>3000</v>
      </c>
    </row>
    <row r="19" spans="1:9" ht="15" customHeight="1">
      <c r="A19" s="186" t="s">
        <v>454</v>
      </c>
      <c r="B19" s="186" t="s">
        <v>457</v>
      </c>
      <c r="C19" s="186" t="s">
        <v>450</v>
      </c>
      <c r="D19" s="186" t="s">
        <v>547</v>
      </c>
      <c r="E19" s="186" t="s">
        <v>124</v>
      </c>
      <c r="F19" s="328">
        <v>42798</v>
      </c>
      <c r="G19" s="328">
        <v>42823</v>
      </c>
      <c r="H19" s="238">
        <v>1145</v>
      </c>
      <c r="I19" s="238">
        <v>1130</v>
      </c>
    </row>
    <row r="20" spans="1:9" ht="15" customHeight="1">
      <c r="A20" s="186" t="s">
        <v>454</v>
      </c>
      <c r="B20" s="186" t="s">
        <v>457</v>
      </c>
      <c r="C20" s="186" t="s">
        <v>451</v>
      </c>
      <c r="D20" s="186" t="s">
        <v>547</v>
      </c>
      <c r="E20" s="186" t="s">
        <v>124</v>
      </c>
      <c r="F20" s="328">
        <v>42825</v>
      </c>
      <c r="G20" s="328">
        <v>42848</v>
      </c>
      <c r="H20" s="238">
        <v>1250</v>
      </c>
      <c r="I20" s="238">
        <v>1250</v>
      </c>
    </row>
    <row r="21" spans="1:9" ht="15" customHeight="1">
      <c r="A21" s="186" t="s">
        <v>488</v>
      </c>
      <c r="B21" s="186" t="s">
        <v>467</v>
      </c>
      <c r="C21" s="186" t="s">
        <v>452</v>
      </c>
      <c r="D21" s="186" t="s">
        <v>545</v>
      </c>
      <c r="E21" s="186" t="s">
        <v>124</v>
      </c>
      <c r="F21" s="328">
        <v>42800</v>
      </c>
      <c r="G21" s="328" t="s">
        <v>125</v>
      </c>
      <c r="H21" s="238">
        <v>5501</v>
      </c>
      <c r="I21" s="238">
        <v>6260</v>
      </c>
    </row>
    <row r="22" spans="1:9" ht="15" customHeight="1">
      <c r="A22" s="186" t="s">
        <v>235</v>
      </c>
      <c r="B22" s="186" t="s">
        <v>455</v>
      </c>
      <c r="C22" s="186" t="s">
        <v>453</v>
      </c>
      <c r="D22" s="186" t="s">
        <v>543</v>
      </c>
      <c r="E22" s="186" t="s">
        <v>124</v>
      </c>
      <c r="F22" s="328">
        <v>42816</v>
      </c>
      <c r="G22" s="328">
        <v>42985</v>
      </c>
      <c r="H22" s="238">
        <v>3508</v>
      </c>
      <c r="I22" s="238">
        <v>3508</v>
      </c>
    </row>
    <row r="23" spans="1:9" ht="15" customHeight="1">
      <c r="A23" s="186" t="s">
        <v>126</v>
      </c>
      <c r="B23" s="186" t="s">
        <v>456</v>
      </c>
      <c r="C23" s="186" t="s">
        <v>468</v>
      </c>
      <c r="D23" s="186" t="s">
        <v>377</v>
      </c>
      <c r="E23" s="186" t="s">
        <v>551</v>
      </c>
      <c r="F23" s="328">
        <v>42819</v>
      </c>
      <c r="G23" s="328">
        <v>42876</v>
      </c>
      <c r="H23" s="238">
        <v>12585</v>
      </c>
      <c r="I23" s="238">
        <v>12609</v>
      </c>
    </row>
    <row r="24" spans="1:9" ht="15" customHeight="1">
      <c r="A24" s="186" t="s">
        <v>126</v>
      </c>
      <c r="B24" s="186" t="s">
        <v>458</v>
      </c>
      <c r="C24" s="186" t="s">
        <v>460</v>
      </c>
      <c r="D24" s="186" t="s">
        <v>390</v>
      </c>
      <c r="E24" s="186" t="s">
        <v>124</v>
      </c>
      <c r="F24" s="328">
        <v>42840</v>
      </c>
      <c r="G24" s="328">
        <v>42900</v>
      </c>
      <c r="H24" s="238">
        <v>7408</v>
      </c>
      <c r="I24" s="238">
        <v>7302</v>
      </c>
    </row>
    <row r="25" spans="1:9" ht="15" customHeight="1">
      <c r="A25" s="186" t="s">
        <v>432</v>
      </c>
      <c r="B25" s="186" t="s">
        <v>422</v>
      </c>
      <c r="C25" s="186" t="s">
        <v>461</v>
      </c>
      <c r="D25" s="186" t="s">
        <v>537</v>
      </c>
      <c r="E25" s="186" t="s">
        <v>124</v>
      </c>
      <c r="F25" s="328">
        <v>42832</v>
      </c>
      <c r="G25" s="328" t="s">
        <v>125</v>
      </c>
      <c r="H25" s="238">
        <v>2200</v>
      </c>
      <c r="I25" s="238">
        <v>2650</v>
      </c>
    </row>
    <row r="26" spans="1:9" ht="15" customHeight="1">
      <c r="A26" s="186" t="s">
        <v>432</v>
      </c>
      <c r="B26" s="186" t="s">
        <v>422</v>
      </c>
      <c r="C26" s="186" t="s">
        <v>462</v>
      </c>
      <c r="D26" s="186" t="s">
        <v>537</v>
      </c>
      <c r="E26" s="186" t="s">
        <v>124</v>
      </c>
      <c r="F26" s="328">
        <v>42840</v>
      </c>
      <c r="G26" s="328" t="s">
        <v>125</v>
      </c>
      <c r="H26" s="238">
        <v>2212</v>
      </c>
      <c r="I26" s="238">
        <v>2400</v>
      </c>
    </row>
    <row r="27" spans="1:9" ht="15" customHeight="1">
      <c r="A27" s="186" t="s">
        <v>432</v>
      </c>
      <c r="B27" s="186" t="s">
        <v>422</v>
      </c>
      <c r="C27" s="186" t="s">
        <v>463</v>
      </c>
      <c r="D27" s="186" t="s">
        <v>537</v>
      </c>
      <c r="E27" s="186" t="s">
        <v>124</v>
      </c>
      <c r="F27" s="328">
        <v>42848</v>
      </c>
      <c r="G27" s="328" t="s">
        <v>125</v>
      </c>
      <c r="H27" s="238">
        <v>2246</v>
      </c>
      <c r="I27" s="238">
        <v>2650</v>
      </c>
    </row>
    <row r="28" spans="1:9" ht="15" customHeight="1">
      <c r="A28" s="186" t="s">
        <v>432</v>
      </c>
      <c r="B28" s="186" t="s">
        <v>422</v>
      </c>
      <c r="C28" s="186" t="s">
        <v>464</v>
      </c>
      <c r="D28" s="186" t="s">
        <v>537</v>
      </c>
      <c r="E28" s="186" t="s">
        <v>124</v>
      </c>
      <c r="F28" s="328">
        <v>42855</v>
      </c>
      <c r="G28" s="328" t="s">
        <v>125</v>
      </c>
      <c r="H28" s="238">
        <v>2389</v>
      </c>
      <c r="I28" s="238">
        <v>2400</v>
      </c>
    </row>
    <row r="29" spans="1:9" ht="15" customHeight="1">
      <c r="A29" s="186" t="s">
        <v>466</v>
      </c>
      <c r="B29" s="186" t="s">
        <v>424</v>
      </c>
      <c r="C29" s="186" t="s">
        <v>465</v>
      </c>
      <c r="D29" s="186" t="s">
        <v>545</v>
      </c>
      <c r="E29" s="186" t="s">
        <v>124</v>
      </c>
      <c r="F29" s="328">
        <v>42851</v>
      </c>
      <c r="G29" s="328">
        <v>42909</v>
      </c>
      <c r="H29" s="238">
        <v>5615</v>
      </c>
      <c r="I29" s="238">
        <v>5607</v>
      </c>
    </row>
    <row r="30" spans="1:9" ht="15" customHeight="1">
      <c r="A30" s="186" t="s">
        <v>235</v>
      </c>
      <c r="B30" s="186" t="s">
        <v>459</v>
      </c>
      <c r="C30" s="186" t="s">
        <v>577</v>
      </c>
      <c r="D30" s="186" t="s">
        <v>543</v>
      </c>
      <c r="E30" s="186" t="s">
        <v>124</v>
      </c>
      <c r="F30" s="328">
        <v>42850</v>
      </c>
      <c r="G30" s="328">
        <v>43016</v>
      </c>
      <c r="H30" s="238">
        <v>4022</v>
      </c>
      <c r="I30" s="238">
        <v>4051</v>
      </c>
    </row>
    <row r="31" spans="1:9" ht="15" customHeight="1">
      <c r="A31" s="186" t="s">
        <v>119</v>
      </c>
      <c r="B31" s="186" t="s">
        <v>469</v>
      </c>
      <c r="C31" s="186" t="s">
        <v>470</v>
      </c>
      <c r="D31" s="186" t="s">
        <v>395</v>
      </c>
      <c r="E31" s="186" t="s">
        <v>124</v>
      </c>
      <c r="F31" s="328">
        <v>42871</v>
      </c>
      <c r="G31" s="328">
        <v>42926</v>
      </c>
      <c r="H31" s="238">
        <v>14380</v>
      </c>
      <c r="I31" s="238">
        <v>14419</v>
      </c>
    </row>
    <row r="32" spans="1:9" ht="15" customHeight="1">
      <c r="A32" s="186" t="s">
        <v>432</v>
      </c>
      <c r="B32" s="186" t="s">
        <v>422</v>
      </c>
      <c r="C32" s="186" t="s">
        <v>471</v>
      </c>
      <c r="D32" s="186" t="s">
        <v>537</v>
      </c>
      <c r="E32" s="186" t="s">
        <v>124</v>
      </c>
      <c r="F32" s="328">
        <v>42878</v>
      </c>
      <c r="G32" s="328" t="s">
        <v>125</v>
      </c>
      <c r="H32" s="238">
        <v>2404</v>
      </c>
      <c r="I32" s="238">
        <v>2400</v>
      </c>
    </row>
    <row r="33" spans="1:9" ht="15" customHeight="1">
      <c r="A33" s="186" t="s">
        <v>235</v>
      </c>
      <c r="B33" s="186" t="s">
        <v>424</v>
      </c>
      <c r="C33" s="186" t="s">
        <v>472</v>
      </c>
      <c r="D33" s="186" t="s">
        <v>543</v>
      </c>
      <c r="E33" s="186" t="s">
        <v>124</v>
      </c>
      <c r="F33" s="328">
        <v>42882</v>
      </c>
      <c r="G33" s="328" t="s">
        <v>125</v>
      </c>
      <c r="H33" s="238">
        <v>2441</v>
      </c>
      <c r="I33" s="238">
        <v>2441</v>
      </c>
    </row>
    <row r="34" spans="1:9" ht="15" customHeight="1">
      <c r="A34" s="186" t="s">
        <v>475</v>
      </c>
      <c r="B34" s="186" t="s">
        <v>534</v>
      </c>
      <c r="C34" s="186" t="s">
        <v>593</v>
      </c>
      <c r="D34" s="186" t="s">
        <v>545</v>
      </c>
      <c r="E34" s="186" t="s">
        <v>124</v>
      </c>
      <c r="F34" s="328">
        <v>42867</v>
      </c>
      <c r="G34" s="328">
        <v>42905</v>
      </c>
      <c r="H34" s="238">
        <v>5360</v>
      </c>
      <c r="I34" s="238">
        <v>5300</v>
      </c>
    </row>
    <row r="35" spans="1:9" ht="15" customHeight="1">
      <c r="A35" s="186" t="s">
        <v>475</v>
      </c>
      <c r="B35" s="186" t="s">
        <v>534</v>
      </c>
      <c r="C35" s="186" t="s">
        <v>592</v>
      </c>
      <c r="D35" s="186" t="s">
        <v>545</v>
      </c>
      <c r="E35" s="186" t="s">
        <v>124</v>
      </c>
      <c r="F35" s="328">
        <v>42880</v>
      </c>
      <c r="G35" s="328">
        <v>42914</v>
      </c>
      <c r="H35" s="238">
        <v>5627</v>
      </c>
      <c r="I35" s="238">
        <v>5425</v>
      </c>
    </row>
    <row r="36" spans="1:9" ht="15" customHeight="1">
      <c r="A36" s="186" t="s">
        <v>126</v>
      </c>
      <c r="B36" s="186" t="s">
        <v>458</v>
      </c>
      <c r="C36" s="186" t="s">
        <v>478</v>
      </c>
      <c r="D36" s="186" t="s">
        <v>390</v>
      </c>
      <c r="E36" s="186" t="s">
        <v>124</v>
      </c>
      <c r="F36" s="328">
        <v>42902</v>
      </c>
      <c r="G36" s="328">
        <v>42948</v>
      </c>
      <c r="H36" s="238">
        <v>7086</v>
      </c>
      <c r="I36" s="238">
        <v>6963</v>
      </c>
    </row>
    <row r="37" spans="1:9" ht="15" customHeight="1">
      <c r="A37" s="186" t="s">
        <v>126</v>
      </c>
      <c r="B37" s="186" t="s">
        <v>476</v>
      </c>
      <c r="C37" s="186" t="s">
        <v>533</v>
      </c>
      <c r="D37" s="186" t="s">
        <v>377</v>
      </c>
      <c r="E37" s="186" t="s">
        <v>124</v>
      </c>
      <c r="F37" s="328">
        <v>42910</v>
      </c>
      <c r="G37" s="328">
        <v>43003</v>
      </c>
      <c r="H37" s="238">
        <v>12260</v>
      </c>
      <c r="I37" s="238">
        <v>11814</v>
      </c>
    </row>
    <row r="38" spans="1:9" ht="15" customHeight="1">
      <c r="A38" s="186" t="s">
        <v>235</v>
      </c>
      <c r="B38" s="186" t="s">
        <v>424</v>
      </c>
      <c r="C38" s="186" t="s">
        <v>479</v>
      </c>
      <c r="D38" s="186" t="s">
        <v>543</v>
      </c>
      <c r="E38" s="186" t="s">
        <v>124</v>
      </c>
      <c r="F38" s="328">
        <v>42896</v>
      </c>
      <c r="G38" s="328">
        <v>43063</v>
      </c>
      <c r="H38" s="238">
        <v>1835</v>
      </c>
      <c r="I38" s="238">
        <v>1835</v>
      </c>
    </row>
    <row r="39" spans="1:9" ht="15" customHeight="1">
      <c r="A39" s="186" t="s">
        <v>235</v>
      </c>
      <c r="B39" s="186" t="s">
        <v>424</v>
      </c>
      <c r="C39" s="186" t="s">
        <v>480</v>
      </c>
      <c r="D39" s="186" t="s">
        <v>543</v>
      </c>
      <c r="E39" s="186" t="s">
        <v>124</v>
      </c>
      <c r="F39" s="328">
        <v>42909</v>
      </c>
      <c r="G39" s="328">
        <v>43066</v>
      </c>
      <c r="H39" s="238">
        <v>1750</v>
      </c>
      <c r="I39" s="238">
        <v>1750</v>
      </c>
    </row>
    <row r="40" spans="1:9" ht="15" customHeight="1">
      <c r="A40" s="186" t="s">
        <v>432</v>
      </c>
      <c r="B40" s="186" t="s">
        <v>422</v>
      </c>
      <c r="C40" s="186" t="s">
        <v>481</v>
      </c>
      <c r="D40" s="186" t="s">
        <v>537</v>
      </c>
      <c r="E40" s="186" t="s">
        <v>124</v>
      </c>
      <c r="F40" s="328">
        <v>42889</v>
      </c>
      <c r="G40" s="328" t="s">
        <v>125</v>
      </c>
      <c r="H40" s="238">
        <v>2746</v>
      </c>
      <c r="I40" s="238">
        <v>3000</v>
      </c>
    </row>
    <row r="41" spans="1:9" ht="15" customHeight="1">
      <c r="A41" s="186" t="s">
        <v>432</v>
      </c>
      <c r="B41" s="186" t="s">
        <v>422</v>
      </c>
      <c r="C41" s="186" t="s">
        <v>482</v>
      </c>
      <c r="D41" s="186" t="s">
        <v>537</v>
      </c>
      <c r="E41" s="186" t="s">
        <v>124</v>
      </c>
      <c r="F41" s="328">
        <v>42897</v>
      </c>
      <c r="G41" s="328">
        <v>42909</v>
      </c>
      <c r="H41" s="238">
        <v>3243</v>
      </c>
      <c r="I41" s="238">
        <v>3000</v>
      </c>
    </row>
    <row r="42" spans="1:9" ht="15" customHeight="1">
      <c r="A42" s="186" t="s">
        <v>432</v>
      </c>
      <c r="B42" s="186" t="s">
        <v>422</v>
      </c>
      <c r="C42" s="186" t="s">
        <v>483</v>
      </c>
      <c r="D42" s="186" t="s">
        <v>537</v>
      </c>
      <c r="E42" s="186" t="s">
        <v>124</v>
      </c>
      <c r="F42" s="328">
        <v>42911</v>
      </c>
      <c r="G42" s="328" t="s">
        <v>125</v>
      </c>
      <c r="H42" s="238">
        <v>2500</v>
      </c>
      <c r="I42" s="238">
        <v>3000</v>
      </c>
    </row>
    <row r="43" spans="1:9" ht="15" customHeight="1">
      <c r="A43" s="186" t="s">
        <v>535</v>
      </c>
      <c r="B43" s="186" t="s">
        <v>477</v>
      </c>
      <c r="C43" s="186" t="s">
        <v>484</v>
      </c>
      <c r="D43" s="186" t="s">
        <v>545</v>
      </c>
      <c r="E43" s="186" t="s">
        <v>124</v>
      </c>
      <c r="F43" s="328">
        <v>42894</v>
      </c>
      <c r="G43" s="328">
        <v>42955</v>
      </c>
      <c r="H43" s="238">
        <v>7340</v>
      </c>
      <c r="I43" s="238">
        <v>7454</v>
      </c>
    </row>
    <row r="44" spans="1:9" ht="15" customHeight="1">
      <c r="A44" s="186" t="s">
        <v>535</v>
      </c>
      <c r="B44" s="186" t="s">
        <v>477</v>
      </c>
      <c r="C44" s="186" t="s">
        <v>485</v>
      </c>
      <c r="D44" s="186" t="s">
        <v>545</v>
      </c>
      <c r="E44" s="186" t="s">
        <v>124</v>
      </c>
      <c r="F44" s="328">
        <v>42916</v>
      </c>
      <c r="G44" s="328">
        <v>42959</v>
      </c>
      <c r="H44" s="238">
        <v>6926</v>
      </c>
      <c r="I44" s="238">
        <v>6732</v>
      </c>
    </row>
    <row r="45" spans="1:9" ht="15" customHeight="1">
      <c r="A45" s="350" t="s">
        <v>501</v>
      </c>
      <c r="B45" s="350" t="s">
        <v>503</v>
      </c>
      <c r="C45" s="350" t="s">
        <v>512</v>
      </c>
      <c r="D45" s="350" t="s">
        <v>395</v>
      </c>
      <c r="E45" s="350" t="s">
        <v>124</v>
      </c>
      <c r="F45" s="351">
        <v>42944</v>
      </c>
      <c r="G45" s="351">
        <v>42980</v>
      </c>
      <c r="H45" s="238">
        <v>7788</v>
      </c>
      <c r="I45" s="238">
        <v>7728</v>
      </c>
    </row>
    <row r="46" spans="1:9" ht="15" customHeight="1">
      <c r="A46" s="350" t="s">
        <v>501</v>
      </c>
      <c r="B46" s="350" t="s">
        <v>503</v>
      </c>
      <c r="C46" s="350" t="s">
        <v>504</v>
      </c>
      <c r="D46" s="350" t="s">
        <v>395</v>
      </c>
      <c r="E46" s="350" t="s">
        <v>549</v>
      </c>
      <c r="F46" s="351">
        <v>42943</v>
      </c>
      <c r="G46" s="351" t="s">
        <v>125</v>
      </c>
      <c r="H46" s="238">
        <v>9068</v>
      </c>
      <c r="I46" s="238">
        <v>15187</v>
      </c>
    </row>
    <row r="47" spans="1:9" ht="15" customHeight="1">
      <c r="A47" s="350" t="s">
        <v>501</v>
      </c>
      <c r="B47" s="350" t="s">
        <v>503</v>
      </c>
      <c r="C47" s="350" t="s">
        <v>505</v>
      </c>
      <c r="D47" s="350" t="s">
        <v>395</v>
      </c>
      <c r="E47" s="350" t="s">
        <v>124</v>
      </c>
      <c r="F47" s="351">
        <v>42937</v>
      </c>
      <c r="G47" s="351">
        <v>43093</v>
      </c>
      <c r="H47" s="238">
        <v>12209</v>
      </c>
      <c r="I47" s="238">
        <v>12220</v>
      </c>
    </row>
    <row r="48" spans="1:9" ht="15" customHeight="1">
      <c r="A48" s="350" t="s">
        <v>501</v>
      </c>
      <c r="B48" s="350" t="s">
        <v>503</v>
      </c>
      <c r="C48" s="350" t="s">
        <v>506</v>
      </c>
      <c r="D48" s="350" t="s">
        <v>395</v>
      </c>
      <c r="E48" s="350" t="s">
        <v>550</v>
      </c>
      <c r="F48" s="351">
        <v>42941</v>
      </c>
      <c r="G48" s="351">
        <v>43066</v>
      </c>
      <c r="H48" s="238">
        <v>11406</v>
      </c>
      <c r="I48" s="238">
        <v>12623</v>
      </c>
    </row>
    <row r="49" spans="1:9" ht="15" customHeight="1">
      <c r="A49" s="350" t="s">
        <v>235</v>
      </c>
      <c r="B49" s="350" t="s">
        <v>477</v>
      </c>
      <c r="C49" s="350" t="s">
        <v>509</v>
      </c>
      <c r="D49" s="350" t="s">
        <v>543</v>
      </c>
      <c r="E49" s="350" t="s">
        <v>124</v>
      </c>
      <c r="F49" s="351">
        <v>42923</v>
      </c>
      <c r="G49" s="351">
        <v>43015</v>
      </c>
      <c r="H49" s="238">
        <v>3970</v>
      </c>
      <c r="I49" s="238">
        <v>3970</v>
      </c>
    </row>
    <row r="50" spans="1:9" ht="15" customHeight="1">
      <c r="A50" s="350" t="s">
        <v>235</v>
      </c>
      <c r="B50" s="350" t="s">
        <v>423</v>
      </c>
      <c r="C50" s="350" t="s">
        <v>507</v>
      </c>
      <c r="D50" s="350" t="s">
        <v>543</v>
      </c>
      <c r="E50" s="350" t="s">
        <v>124</v>
      </c>
      <c r="F50" s="351">
        <v>42942</v>
      </c>
      <c r="G50" s="351">
        <v>43059</v>
      </c>
      <c r="H50" s="238">
        <v>3802</v>
      </c>
      <c r="I50" s="238">
        <v>4142</v>
      </c>
    </row>
    <row r="51" spans="1:9" ht="15" customHeight="1">
      <c r="A51" s="350" t="s">
        <v>432</v>
      </c>
      <c r="B51" s="350" t="s">
        <v>422</v>
      </c>
      <c r="C51" s="350" t="s">
        <v>508</v>
      </c>
      <c r="D51" s="186" t="s">
        <v>537</v>
      </c>
      <c r="E51" s="350" t="s">
        <v>124</v>
      </c>
      <c r="F51" s="351">
        <v>42918</v>
      </c>
      <c r="G51" s="351" t="s">
        <v>125</v>
      </c>
      <c r="H51" s="238">
        <v>2535</v>
      </c>
      <c r="I51" s="238">
        <v>3000</v>
      </c>
    </row>
    <row r="52" spans="1:9" ht="15" customHeight="1">
      <c r="A52" s="350" t="s">
        <v>536</v>
      </c>
      <c r="B52" s="350" t="s">
        <v>424</v>
      </c>
      <c r="C52" s="350" t="s">
        <v>510</v>
      </c>
      <c r="D52" s="186" t="s">
        <v>545</v>
      </c>
      <c r="E52" s="350" t="s">
        <v>124</v>
      </c>
      <c r="F52" s="351">
        <v>42934</v>
      </c>
      <c r="G52" s="351" t="s">
        <v>125</v>
      </c>
      <c r="H52" s="238">
        <v>5532</v>
      </c>
      <c r="I52" s="238">
        <v>5532</v>
      </c>
    </row>
    <row r="53" spans="1:9" ht="15" customHeight="1">
      <c r="A53" s="350" t="s">
        <v>536</v>
      </c>
      <c r="B53" s="350" t="s">
        <v>424</v>
      </c>
      <c r="C53" s="350" t="s">
        <v>511</v>
      </c>
      <c r="D53" s="186" t="s">
        <v>545</v>
      </c>
      <c r="E53" s="350" t="s">
        <v>124</v>
      </c>
      <c r="F53" s="351">
        <v>42947</v>
      </c>
      <c r="G53" s="351" t="s">
        <v>125</v>
      </c>
      <c r="H53" s="238">
        <v>5672</v>
      </c>
      <c r="I53" s="238">
        <v>5678</v>
      </c>
    </row>
    <row r="54" spans="1:9" ht="15" customHeight="1">
      <c r="A54" s="186" t="s">
        <v>536</v>
      </c>
      <c r="B54" s="186" t="s">
        <v>424</v>
      </c>
      <c r="C54" s="186" t="s">
        <v>513</v>
      </c>
      <c r="D54" s="186" t="s">
        <v>545</v>
      </c>
      <c r="E54" s="186" t="s">
        <v>124</v>
      </c>
      <c r="F54" s="328">
        <v>42959</v>
      </c>
      <c r="G54" s="328">
        <v>43008</v>
      </c>
      <c r="H54" s="238">
        <v>4300</v>
      </c>
      <c r="I54" s="238">
        <v>4300</v>
      </c>
    </row>
    <row r="55" spans="1:9" ht="15" customHeight="1">
      <c r="A55" s="186" t="s">
        <v>432</v>
      </c>
      <c r="B55" s="186" t="s">
        <v>422</v>
      </c>
      <c r="C55" s="186" t="s">
        <v>514</v>
      </c>
      <c r="D55" s="186" t="s">
        <v>537</v>
      </c>
      <c r="E55" s="186" t="s">
        <v>124</v>
      </c>
      <c r="F55" s="328">
        <v>42952</v>
      </c>
      <c r="G55" s="328" t="s">
        <v>125</v>
      </c>
      <c r="H55" s="238">
        <v>2400</v>
      </c>
      <c r="I55" s="238">
        <v>3000</v>
      </c>
    </row>
    <row r="56" spans="1:9" ht="15" customHeight="1">
      <c r="A56" s="186" t="s">
        <v>432</v>
      </c>
      <c r="B56" s="186" t="s">
        <v>422</v>
      </c>
      <c r="C56" s="186" t="s">
        <v>515</v>
      </c>
      <c r="D56" s="186" t="s">
        <v>537</v>
      </c>
      <c r="E56" s="186" t="s">
        <v>124</v>
      </c>
      <c r="F56" s="328">
        <v>42960</v>
      </c>
      <c r="G56" s="328" t="s">
        <v>125</v>
      </c>
      <c r="H56" s="238">
        <v>2480</v>
      </c>
      <c r="I56" s="238">
        <v>3000</v>
      </c>
    </row>
    <row r="57" spans="1:9" ht="15" customHeight="1">
      <c r="A57" s="186" t="s">
        <v>432</v>
      </c>
      <c r="B57" s="186" t="s">
        <v>422</v>
      </c>
      <c r="C57" s="186" t="s">
        <v>516</v>
      </c>
      <c r="D57" s="186" t="s">
        <v>537</v>
      </c>
      <c r="E57" s="186" t="s">
        <v>124</v>
      </c>
      <c r="F57" s="328">
        <v>42969</v>
      </c>
      <c r="G57" s="328" t="s">
        <v>125</v>
      </c>
      <c r="H57" s="238">
        <v>2350</v>
      </c>
      <c r="I57" s="238">
        <v>3000</v>
      </c>
    </row>
    <row r="58" spans="1:9" ht="15" customHeight="1">
      <c r="A58" s="186" t="s">
        <v>126</v>
      </c>
      <c r="B58" s="186" t="s">
        <v>458</v>
      </c>
      <c r="C58" s="186" t="s">
        <v>517</v>
      </c>
      <c r="D58" s="186" t="s">
        <v>390</v>
      </c>
      <c r="E58" s="186" t="s">
        <v>124</v>
      </c>
      <c r="F58" s="328">
        <v>42952</v>
      </c>
      <c r="G58" s="328">
        <v>43000</v>
      </c>
      <c r="H58" s="238">
        <v>10343</v>
      </c>
      <c r="I58" s="238">
        <v>10327</v>
      </c>
    </row>
    <row r="59" spans="1:9" ht="15" customHeight="1">
      <c r="A59" s="186" t="s">
        <v>235</v>
      </c>
      <c r="B59" s="186" t="s">
        <v>518</v>
      </c>
      <c r="C59" s="186" t="s">
        <v>519</v>
      </c>
      <c r="D59" s="186" t="s">
        <v>543</v>
      </c>
      <c r="E59" s="186" t="s">
        <v>124</v>
      </c>
      <c r="F59" s="328">
        <v>42971</v>
      </c>
      <c r="G59" s="328">
        <v>43012</v>
      </c>
      <c r="H59" s="238">
        <v>3652</v>
      </c>
      <c r="I59" s="238">
        <v>3647</v>
      </c>
    </row>
    <row r="60" spans="1:9" ht="15" customHeight="1">
      <c r="A60" s="186" t="s">
        <v>235</v>
      </c>
      <c r="B60" s="186" t="s">
        <v>424</v>
      </c>
      <c r="C60" s="186" t="s">
        <v>527</v>
      </c>
      <c r="D60" s="186" t="s">
        <v>543</v>
      </c>
      <c r="E60" s="186" t="s">
        <v>124</v>
      </c>
      <c r="F60" s="328">
        <v>42996</v>
      </c>
      <c r="G60" s="328">
        <v>43056</v>
      </c>
      <c r="H60" s="238">
        <v>3770</v>
      </c>
      <c r="I60" s="238">
        <v>3770</v>
      </c>
    </row>
    <row r="61" spans="1:9" ht="15" customHeight="1">
      <c r="A61" s="186" t="s">
        <v>284</v>
      </c>
      <c r="B61" s="186" t="s">
        <v>526</v>
      </c>
      <c r="C61" s="186" t="s">
        <v>528</v>
      </c>
      <c r="D61" s="186" t="s">
        <v>548</v>
      </c>
      <c r="E61" s="186" t="s">
        <v>124</v>
      </c>
      <c r="F61" s="328">
        <v>42987</v>
      </c>
      <c r="G61" s="328" t="s">
        <v>125</v>
      </c>
      <c r="H61" s="238">
        <v>2300</v>
      </c>
      <c r="I61" s="238">
        <v>2200</v>
      </c>
    </row>
    <row r="62" spans="1:9" ht="15" customHeight="1">
      <c r="A62" s="186" t="s">
        <v>355</v>
      </c>
      <c r="B62" s="186" t="s">
        <v>422</v>
      </c>
      <c r="C62" s="186" t="s">
        <v>529</v>
      </c>
      <c r="D62" s="186" t="s">
        <v>537</v>
      </c>
      <c r="E62" s="186" t="s">
        <v>124</v>
      </c>
      <c r="F62" s="328">
        <v>42981</v>
      </c>
      <c r="G62" s="328" t="s">
        <v>125</v>
      </c>
      <c r="H62" s="238">
        <v>2535</v>
      </c>
      <c r="I62" s="238">
        <v>2500</v>
      </c>
    </row>
    <row r="63" spans="1:9" ht="15" customHeight="1">
      <c r="A63" s="186" t="s">
        <v>355</v>
      </c>
      <c r="B63" s="186" t="s">
        <v>422</v>
      </c>
      <c r="C63" s="186" t="s">
        <v>530</v>
      </c>
      <c r="D63" s="186" t="s">
        <v>537</v>
      </c>
      <c r="E63" s="186" t="s">
        <v>124</v>
      </c>
      <c r="F63" s="328">
        <v>42991</v>
      </c>
      <c r="G63" s="328" t="s">
        <v>125</v>
      </c>
      <c r="H63" s="238">
        <v>2566</v>
      </c>
      <c r="I63" s="238">
        <v>2500</v>
      </c>
    </row>
    <row r="64" spans="1:9" ht="15" customHeight="1">
      <c r="A64" s="186" t="s">
        <v>236</v>
      </c>
      <c r="B64" s="186" t="s">
        <v>424</v>
      </c>
      <c r="C64" s="186" t="s">
        <v>531</v>
      </c>
      <c r="D64" s="186" t="s">
        <v>545</v>
      </c>
      <c r="E64" s="186" t="s">
        <v>124</v>
      </c>
      <c r="F64" s="328">
        <v>42994</v>
      </c>
      <c r="G64" s="328">
        <v>43016</v>
      </c>
      <c r="H64" s="238">
        <v>2310</v>
      </c>
      <c r="I64" s="238">
        <v>2306</v>
      </c>
    </row>
    <row r="65" spans="1:9" ht="15" customHeight="1">
      <c r="A65" s="186" t="s">
        <v>236</v>
      </c>
      <c r="B65" s="186" t="s">
        <v>424</v>
      </c>
      <c r="C65" s="186" t="s">
        <v>532</v>
      </c>
      <c r="D65" s="186" t="s">
        <v>545</v>
      </c>
      <c r="E65" s="186" t="s">
        <v>124</v>
      </c>
      <c r="F65" s="328">
        <v>43001</v>
      </c>
      <c r="G65" s="328" t="s">
        <v>125</v>
      </c>
      <c r="H65" s="238">
        <v>5676</v>
      </c>
      <c r="I65" s="238">
        <v>5600</v>
      </c>
    </row>
    <row r="66" spans="1:9" ht="15" customHeight="1">
      <c r="A66" s="186" t="s">
        <v>126</v>
      </c>
      <c r="B66" s="186" t="s">
        <v>476</v>
      </c>
      <c r="C66" s="186" t="s">
        <v>553</v>
      </c>
      <c r="D66" s="186" t="s">
        <v>377</v>
      </c>
      <c r="E66" s="186" t="s">
        <v>124</v>
      </c>
      <c r="F66" s="328">
        <v>43010</v>
      </c>
      <c r="G66" s="328">
        <v>43041</v>
      </c>
      <c r="H66" s="360">
        <v>8132</v>
      </c>
      <c r="I66" s="360">
        <v>8083</v>
      </c>
    </row>
    <row r="67" spans="1:9" ht="15" customHeight="1">
      <c r="A67" s="186" t="s">
        <v>236</v>
      </c>
      <c r="B67" s="186" t="s">
        <v>424</v>
      </c>
      <c r="C67" s="186" t="s">
        <v>554</v>
      </c>
      <c r="D67" s="186" t="s">
        <v>545</v>
      </c>
      <c r="E67" s="186" t="s">
        <v>124</v>
      </c>
      <c r="F67" s="328">
        <v>43028</v>
      </c>
      <c r="G67" s="328" t="s">
        <v>125</v>
      </c>
      <c r="H67" s="360">
        <v>6201</v>
      </c>
      <c r="I67" s="360">
        <v>6300</v>
      </c>
    </row>
    <row r="68" spans="1:9" ht="15" customHeight="1">
      <c r="A68" s="186" t="s">
        <v>126</v>
      </c>
      <c r="B68" s="186" t="s">
        <v>476</v>
      </c>
      <c r="C68" s="186" t="s">
        <v>556</v>
      </c>
      <c r="D68" s="186" t="s">
        <v>377</v>
      </c>
      <c r="E68" s="186" t="s">
        <v>124</v>
      </c>
      <c r="F68" s="328">
        <v>43044</v>
      </c>
      <c r="G68" s="328">
        <v>43073</v>
      </c>
      <c r="H68" s="360">
        <v>6936</v>
      </c>
      <c r="I68" s="360">
        <v>6918</v>
      </c>
    </row>
    <row r="69" spans="1:9" ht="15" customHeight="1">
      <c r="A69" s="186" t="s">
        <v>536</v>
      </c>
      <c r="B69" s="186" t="s">
        <v>563</v>
      </c>
      <c r="C69" s="186" t="s">
        <v>591</v>
      </c>
      <c r="D69" s="186" t="s">
        <v>545</v>
      </c>
      <c r="E69" s="186" t="s">
        <v>124</v>
      </c>
      <c r="F69" s="328">
        <v>43051</v>
      </c>
      <c r="G69" s="328" t="s">
        <v>125</v>
      </c>
      <c r="H69" s="360">
        <v>3800</v>
      </c>
      <c r="I69" s="360">
        <v>3800</v>
      </c>
    </row>
    <row r="70" spans="1:9" ht="15" customHeight="1">
      <c r="A70" s="186" t="s">
        <v>432</v>
      </c>
      <c r="B70" s="186" t="s">
        <v>422</v>
      </c>
      <c r="C70" s="186" t="s">
        <v>557</v>
      </c>
      <c r="D70" s="186" t="s">
        <v>537</v>
      </c>
      <c r="E70" s="186" t="s">
        <v>124</v>
      </c>
      <c r="F70" s="328">
        <v>43044</v>
      </c>
      <c r="G70" s="328" t="s">
        <v>125</v>
      </c>
      <c r="H70" s="360">
        <v>2622</v>
      </c>
      <c r="I70" s="360">
        <v>2700</v>
      </c>
    </row>
    <row r="71" spans="1:9" ht="15" customHeight="1">
      <c r="A71" s="186" t="s">
        <v>432</v>
      </c>
      <c r="B71" s="186" t="s">
        <v>422</v>
      </c>
      <c r="C71" s="186" t="s">
        <v>558</v>
      </c>
      <c r="D71" s="186" t="s">
        <v>537</v>
      </c>
      <c r="E71" s="186" t="s">
        <v>124</v>
      </c>
      <c r="F71" s="328">
        <v>43056</v>
      </c>
      <c r="G71" s="328" t="s">
        <v>125</v>
      </c>
      <c r="H71" s="360">
        <v>2722</v>
      </c>
      <c r="I71" s="360">
        <v>2700</v>
      </c>
    </row>
    <row r="72" spans="1:9" ht="15" customHeight="1">
      <c r="A72" s="186" t="s">
        <v>432</v>
      </c>
      <c r="B72" s="186" t="s">
        <v>422</v>
      </c>
      <c r="C72" s="186" t="s">
        <v>559</v>
      </c>
      <c r="D72" s="186" t="s">
        <v>537</v>
      </c>
      <c r="E72" s="186" t="s">
        <v>124</v>
      </c>
      <c r="F72" s="328">
        <v>43065</v>
      </c>
      <c r="G72" s="328" t="s">
        <v>125</v>
      </c>
      <c r="H72" s="360">
        <v>2700</v>
      </c>
      <c r="I72" s="360">
        <v>2700</v>
      </c>
    </row>
    <row r="73" spans="1:9" ht="15" customHeight="1">
      <c r="A73" s="186" t="s">
        <v>567</v>
      </c>
      <c r="B73" s="186" t="s">
        <v>579</v>
      </c>
      <c r="C73" s="186" t="s">
        <v>560</v>
      </c>
      <c r="D73" s="186" t="s">
        <v>548</v>
      </c>
      <c r="E73" s="186" t="s">
        <v>124</v>
      </c>
      <c r="F73" s="328">
        <v>43048</v>
      </c>
      <c r="G73" s="328" t="s">
        <v>125</v>
      </c>
      <c r="H73" s="360">
        <v>4300</v>
      </c>
      <c r="I73" s="360">
        <v>4500</v>
      </c>
    </row>
    <row r="74" spans="1:9" ht="15" customHeight="1">
      <c r="A74" s="186" t="s">
        <v>566</v>
      </c>
      <c r="B74" s="186" t="s">
        <v>564</v>
      </c>
      <c r="C74" s="186" t="s">
        <v>561</v>
      </c>
      <c r="D74" s="186" t="s">
        <v>576</v>
      </c>
      <c r="E74" s="186" t="s">
        <v>124</v>
      </c>
      <c r="F74" s="328">
        <v>43047</v>
      </c>
      <c r="G74" s="328" t="s">
        <v>125</v>
      </c>
      <c r="H74" s="360">
        <v>1120</v>
      </c>
      <c r="I74" s="360">
        <v>5833</v>
      </c>
    </row>
    <row r="75" spans="1:9" ht="15" customHeight="1">
      <c r="A75" s="186" t="s">
        <v>566</v>
      </c>
      <c r="B75" s="186" t="s">
        <v>564</v>
      </c>
      <c r="C75" s="186" t="s">
        <v>562</v>
      </c>
      <c r="D75" s="186" t="s">
        <v>576</v>
      </c>
      <c r="E75" s="186" t="s">
        <v>124</v>
      </c>
      <c r="F75" s="328">
        <v>43066</v>
      </c>
      <c r="G75" s="328" t="s">
        <v>125</v>
      </c>
      <c r="H75" s="360">
        <v>1125</v>
      </c>
      <c r="I75" s="360">
        <v>6417</v>
      </c>
    </row>
    <row r="76" spans="1:9" ht="15" customHeight="1">
      <c r="A76" s="186" t="s">
        <v>126</v>
      </c>
      <c r="B76" s="186" t="s">
        <v>476</v>
      </c>
      <c r="C76" s="186" t="s">
        <v>573</v>
      </c>
      <c r="D76" s="186" t="s">
        <v>377</v>
      </c>
      <c r="E76" s="186" t="s">
        <v>124</v>
      </c>
      <c r="F76" s="328">
        <v>43077</v>
      </c>
      <c r="G76" s="328">
        <v>43098</v>
      </c>
      <c r="H76" s="360">
        <v>8963</v>
      </c>
      <c r="I76" s="360">
        <v>8935</v>
      </c>
    </row>
    <row r="77" spans="1:9" ht="15" customHeight="1">
      <c r="A77" s="186" t="s">
        <v>566</v>
      </c>
      <c r="B77" s="186" t="s">
        <v>564</v>
      </c>
      <c r="C77" s="186" t="s">
        <v>574</v>
      </c>
      <c r="D77" s="186" t="s">
        <v>576</v>
      </c>
      <c r="E77" s="186" t="s">
        <v>124</v>
      </c>
      <c r="F77" s="328">
        <v>43082</v>
      </c>
      <c r="G77" s="328" t="s">
        <v>125</v>
      </c>
      <c r="H77" s="360">
        <v>1135</v>
      </c>
      <c r="I77" s="360">
        <v>5069</v>
      </c>
    </row>
    <row r="78" spans="1:9" ht="15" customHeight="1">
      <c r="A78" s="186" t="s">
        <v>432</v>
      </c>
      <c r="B78" s="186" t="s">
        <v>422</v>
      </c>
      <c r="C78" s="186" t="s">
        <v>575</v>
      </c>
      <c r="D78" s="186" t="s">
        <v>537</v>
      </c>
      <c r="E78" s="186" t="s">
        <v>124</v>
      </c>
      <c r="F78" s="328">
        <v>43081</v>
      </c>
      <c r="G78" s="328" t="s">
        <v>125</v>
      </c>
      <c r="H78" s="360">
        <v>2645</v>
      </c>
      <c r="I78" s="360">
        <v>2700</v>
      </c>
    </row>
  </sheetData>
  <sortState ref="A81:I92">
    <sortCondition ref="F81:F92"/>
  </sortState>
  <mergeCells count="1">
    <mergeCell ref="A1:I1"/>
  </mergeCells>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R77"/>
  <sheetViews>
    <sheetView zoomScaleNormal="100" zoomScaleSheetLayoutView="100" zoomScalePageLayoutView="90" workbookViewId="0">
      <selection sqref="A1:R1"/>
    </sheetView>
  </sheetViews>
  <sheetFormatPr defaultColWidth="9.140625" defaultRowHeight="15"/>
  <cols>
    <col min="1" max="1" width="9.5703125" style="104" customWidth="1"/>
    <col min="2" max="2" width="7.7109375" style="104" customWidth="1"/>
    <col min="3" max="3" width="7.7109375" style="104" hidden="1" customWidth="1"/>
    <col min="4" max="4" width="7.7109375" style="104" customWidth="1"/>
    <col min="5" max="5" width="10.42578125" style="104" customWidth="1"/>
    <col min="6" max="6" width="7.5703125" style="104" customWidth="1"/>
    <col min="7" max="7" width="8.28515625" style="104" customWidth="1"/>
    <col min="8" max="8" width="7.85546875" style="104" customWidth="1"/>
    <col min="9" max="9" width="7.28515625" style="104" hidden="1" customWidth="1"/>
    <col min="10" max="10" width="7.28515625" style="104" customWidth="1"/>
    <col min="11" max="12" width="9" style="104" customWidth="1"/>
    <col min="13" max="13" width="7" style="104" customWidth="1"/>
    <col min="14" max="14" width="7" style="104" hidden="1" customWidth="1"/>
    <col min="15" max="15" width="7" style="104" customWidth="1"/>
    <col min="16" max="16" width="10.42578125" style="104" hidden="1" customWidth="1"/>
    <col min="17" max="17" width="8.85546875" style="104" customWidth="1"/>
    <col min="18" max="18" width="16" style="104" customWidth="1"/>
    <col min="19" max="16384" width="9.140625" style="104"/>
  </cols>
  <sheetData>
    <row r="1" spans="1:18" ht="25.5" customHeight="1">
      <c r="A1" s="439" t="s">
        <v>406</v>
      </c>
      <c r="B1" s="440"/>
      <c r="C1" s="440"/>
      <c r="D1" s="440"/>
      <c r="E1" s="440"/>
      <c r="F1" s="440"/>
      <c r="G1" s="440"/>
      <c r="H1" s="440"/>
      <c r="I1" s="440"/>
      <c r="J1" s="440"/>
      <c r="K1" s="440"/>
      <c r="L1" s="440"/>
      <c r="M1" s="440"/>
      <c r="N1" s="440"/>
      <c r="O1" s="440"/>
      <c r="P1" s="440"/>
      <c r="Q1" s="440"/>
      <c r="R1" s="441"/>
    </row>
    <row r="2" spans="1:18" s="106" customFormat="1" ht="48.75" customHeight="1">
      <c r="A2" s="155"/>
      <c r="B2" s="456" t="s">
        <v>129</v>
      </c>
      <c r="C2" s="457"/>
      <c r="D2" s="457"/>
      <c r="E2" s="457"/>
      <c r="F2" s="457"/>
      <c r="G2" s="458"/>
      <c r="H2" s="456" t="s">
        <v>130</v>
      </c>
      <c r="I2" s="457"/>
      <c r="J2" s="457"/>
      <c r="K2" s="458"/>
      <c r="L2" s="329"/>
      <c r="M2" s="457" t="s">
        <v>552</v>
      </c>
      <c r="N2" s="457"/>
      <c r="O2" s="457"/>
      <c r="P2" s="457"/>
      <c r="Q2" s="458"/>
      <c r="R2" s="170" t="s">
        <v>131</v>
      </c>
    </row>
    <row r="3" spans="1:18" s="107" customFormat="1" ht="33.75" customHeight="1">
      <c r="A3" s="155"/>
      <c r="B3" s="103" t="s">
        <v>236</v>
      </c>
      <c r="C3" s="103" t="s">
        <v>284</v>
      </c>
      <c r="D3" s="103" t="s">
        <v>355</v>
      </c>
      <c r="E3" s="103" t="s">
        <v>379</v>
      </c>
      <c r="F3" s="103" t="s">
        <v>235</v>
      </c>
      <c r="G3" s="103" t="s">
        <v>132</v>
      </c>
      <c r="H3" s="103" t="s">
        <v>126</v>
      </c>
      <c r="I3" s="103" t="s">
        <v>364</v>
      </c>
      <c r="J3" s="103" t="s">
        <v>119</v>
      </c>
      <c r="K3" s="103" t="s">
        <v>133</v>
      </c>
      <c r="L3" s="103" t="s">
        <v>235</v>
      </c>
      <c r="M3" s="103" t="s">
        <v>355</v>
      </c>
      <c r="N3" s="103" t="s">
        <v>284</v>
      </c>
      <c r="O3" s="103" t="s">
        <v>126</v>
      </c>
      <c r="P3" s="103" t="s">
        <v>379</v>
      </c>
      <c r="Q3" s="103" t="s">
        <v>134</v>
      </c>
      <c r="R3" s="171"/>
    </row>
    <row r="4" spans="1:18" s="108" customFormat="1" ht="20.100000000000001" customHeight="1">
      <c r="A4" s="159">
        <v>42743</v>
      </c>
      <c r="B4" s="105">
        <v>0</v>
      </c>
      <c r="C4" s="105">
        <v>0</v>
      </c>
      <c r="D4" s="105">
        <v>1</v>
      </c>
      <c r="E4" s="105">
        <v>0</v>
      </c>
      <c r="F4" s="105">
        <v>1</v>
      </c>
      <c r="G4" s="118">
        <f t="shared" ref="G4:G15" si="0">SUM(B4:F4)</f>
        <v>2</v>
      </c>
      <c r="H4" s="105">
        <v>1</v>
      </c>
      <c r="I4" s="105">
        <v>0</v>
      </c>
      <c r="J4" s="105">
        <v>0</v>
      </c>
      <c r="K4" s="119">
        <f t="shared" ref="K4:K15" si="1">SUM(H4:J4)</f>
        <v>1</v>
      </c>
      <c r="L4" s="327">
        <v>0</v>
      </c>
      <c r="M4" s="105">
        <v>0</v>
      </c>
      <c r="N4" s="105">
        <v>0</v>
      </c>
      <c r="O4" s="105">
        <v>0</v>
      </c>
      <c r="P4" s="105">
        <v>0</v>
      </c>
      <c r="Q4" s="118">
        <f>SUM(L4:P4)</f>
        <v>0</v>
      </c>
      <c r="R4" s="172">
        <f t="shared" ref="R4:R12" si="2">+G4+K4+Q4</f>
        <v>3</v>
      </c>
    </row>
    <row r="5" spans="1:18" s="108" customFormat="1" ht="20.100000000000001" customHeight="1">
      <c r="A5" s="159">
        <v>42775</v>
      </c>
      <c r="B5" s="105">
        <v>0</v>
      </c>
      <c r="C5" s="105">
        <v>0</v>
      </c>
      <c r="D5" s="105">
        <v>0</v>
      </c>
      <c r="E5" s="105">
        <v>0</v>
      </c>
      <c r="F5" s="105">
        <v>1</v>
      </c>
      <c r="G5" s="118">
        <f t="shared" si="0"/>
        <v>1</v>
      </c>
      <c r="H5" s="105">
        <v>1</v>
      </c>
      <c r="I5" s="105">
        <v>0</v>
      </c>
      <c r="J5" s="105">
        <v>1</v>
      </c>
      <c r="K5" s="119">
        <f t="shared" si="1"/>
        <v>2</v>
      </c>
      <c r="L5" s="327">
        <v>0</v>
      </c>
      <c r="M5" s="105">
        <v>1</v>
      </c>
      <c r="N5" s="105">
        <v>0</v>
      </c>
      <c r="O5" s="105">
        <v>0</v>
      </c>
      <c r="P5" s="105">
        <v>0</v>
      </c>
      <c r="Q5" s="118">
        <f t="shared" ref="Q5:Q12" si="3">SUM(L5:P5)</f>
        <v>1</v>
      </c>
      <c r="R5" s="172">
        <f t="shared" si="2"/>
        <v>4</v>
      </c>
    </row>
    <row r="6" spans="1:18" s="108" customFormat="1" ht="20.100000000000001" customHeight="1">
      <c r="A6" s="159">
        <v>42807</v>
      </c>
      <c r="B6" s="105">
        <v>0</v>
      </c>
      <c r="C6" s="105">
        <v>0</v>
      </c>
      <c r="D6" s="105">
        <v>1</v>
      </c>
      <c r="E6" s="105">
        <v>0</v>
      </c>
      <c r="F6" s="105">
        <v>1</v>
      </c>
      <c r="G6" s="118">
        <f t="shared" si="0"/>
        <v>2</v>
      </c>
      <c r="H6" s="105">
        <v>1</v>
      </c>
      <c r="I6" s="105">
        <v>0</v>
      </c>
      <c r="J6" s="105">
        <v>1</v>
      </c>
      <c r="K6" s="119">
        <f t="shared" si="1"/>
        <v>2</v>
      </c>
      <c r="L6" s="327">
        <v>1</v>
      </c>
      <c r="M6" s="105">
        <v>0</v>
      </c>
      <c r="N6" s="105">
        <v>0</v>
      </c>
      <c r="O6" s="105">
        <v>0</v>
      </c>
      <c r="P6" s="105">
        <v>0</v>
      </c>
      <c r="Q6" s="118">
        <f t="shared" si="3"/>
        <v>1</v>
      </c>
      <c r="R6" s="172">
        <f t="shared" si="2"/>
        <v>5</v>
      </c>
    </row>
    <row r="7" spans="1:18" s="108" customFormat="1" ht="20.100000000000001" customHeight="1">
      <c r="A7" s="159">
        <v>42839</v>
      </c>
      <c r="B7" s="105">
        <v>2</v>
      </c>
      <c r="C7" s="105">
        <v>0</v>
      </c>
      <c r="D7" s="105">
        <v>1</v>
      </c>
      <c r="E7" s="105">
        <v>0</v>
      </c>
      <c r="F7" s="105">
        <v>0</v>
      </c>
      <c r="G7" s="118">
        <f t="shared" si="0"/>
        <v>3</v>
      </c>
      <c r="H7" s="105">
        <v>1</v>
      </c>
      <c r="I7" s="105">
        <v>0</v>
      </c>
      <c r="J7" s="105">
        <v>2</v>
      </c>
      <c r="K7" s="119">
        <f t="shared" si="1"/>
        <v>3</v>
      </c>
      <c r="L7" s="327">
        <v>0</v>
      </c>
      <c r="M7" s="105">
        <v>0</v>
      </c>
      <c r="N7" s="105">
        <v>0</v>
      </c>
      <c r="O7" s="105">
        <v>0</v>
      </c>
      <c r="P7" s="105">
        <v>0</v>
      </c>
      <c r="Q7" s="118">
        <f t="shared" si="3"/>
        <v>0</v>
      </c>
      <c r="R7" s="172">
        <f t="shared" si="2"/>
        <v>6</v>
      </c>
    </row>
    <row r="8" spans="1:18" s="108" customFormat="1" ht="20.100000000000001" customHeight="1">
      <c r="A8" s="159">
        <v>42871</v>
      </c>
      <c r="B8" s="105">
        <v>2</v>
      </c>
      <c r="C8" s="105">
        <v>0</v>
      </c>
      <c r="D8" s="105">
        <v>0</v>
      </c>
      <c r="E8" s="105">
        <v>0</v>
      </c>
      <c r="F8" s="105">
        <v>0</v>
      </c>
      <c r="G8" s="118">
        <f t="shared" si="0"/>
        <v>2</v>
      </c>
      <c r="H8" s="105">
        <v>0</v>
      </c>
      <c r="I8" s="105">
        <v>0</v>
      </c>
      <c r="J8" s="105">
        <v>0</v>
      </c>
      <c r="K8" s="119">
        <f t="shared" si="1"/>
        <v>0</v>
      </c>
      <c r="L8" s="327">
        <v>0</v>
      </c>
      <c r="M8" s="105">
        <v>0</v>
      </c>
      <c r="N8" s="105">
        <v>0</v>
      </c>
      <c r="O8" s="105">
        <v>1</v>
      </c>
      <c r="P8" s="105">
        <v>0</v>
      </c>
      <c r="Q8" s="118">
        <f t="shared" si="3"/>
        <v>1</v>
      </c>
      <c r="R8" s="172">
        <f t="shared" si="2"/>
        <v>3</v>
      </c>
    </row>
    <row r="9" spans="1:18" s="108" customFormat="1" ht="20.100000000000001" customHeight="1">
      <c r="A9" s="159">
        <v>42903</v>
      </c>
      <c r="B9" s="105">
        <v>4</v>
      </c>
      <c r="C9" s="105">
        <v>0</v>
      </c>
      <c r="D9" s="105">
        <v>0</v>
      </c>
      <c r="E9" s="105">
        <v>0</v>
      </c>
      <c r="F9" s="105">
        <v>0</v>
      </c>
      <c r="G9" s="118">
        <f t="shared" si="0"/>
        <v>4</v>
      </c>
      <c r="H9" s="105">
        <v>1</v>
      </c>
      <c r="I9" s="105">
        <v>0</v>
      </c>
      <c r="J9" s="105">
        <v>0</v>
      </c>
      <c r="K9" s="119">
        <f t="shared" si="1"/>
        <v>1</v>
      </c>
      <c r="L9" s="327">
        <v>0</v>
      </c>
      <c r="M9" s="105">
        <v>1</v>
      </c>
      <c r="N9" s="105">
        <v>0</v>
      </c>
      <c r="O9" s="105">
        <v>1</v>
      </c>
      <c r="P9" s="105">
        <v>0</v>
      </c>
      <c r="Q9" s="118">
        <f t="shared" si="3"/>
        <v>2</v>
      </c>
      <c r="R9" s="172">
        <f t="shared" si="2"/>
        <v>7</v>
      </c>
    </row>
    <row r="10" spans="1:18" s="108" customFormat="1" ht="20.100000000000001" customHeight="1">
      <c r="A10" s="159">
        <v>42935</v>
      </c>
      <c r="B10" s="105">
        <v>0</v>
      </c>
      <c r="C10" s="105">
        <v>0</v>
      </c>
      <c r="D10" s="105">
        <v>2</v>
      </c>
      <c r="E10" s="105">
        <v>0</v>
      </c>
      <c r="F10" s="105">
        <v>0</v>
      </c>
      <c r="G10" s="118">
        <f t="shared" si="0"/>
        <v>2</v>
      </c>
      <c r="H10" s="105">
        <v>0</v>
      </c>
      <c r="I10" s="105">
        <v>0</v>
      </c>
      <c r="J10" s="105">
        <v>1</v>
      </c>
      <c r="K10" s="119">
        <f t="shared" si="1"/>
        <v>1</v>
      </c>
      <c r="L10" s="327">
        <v>0</v>
      </c>
      <c r="M10" s="105">
        <v>0</v>
      </c>
      <c r="N10" s="105">
        <v>0</v>
      </c>
      <c r="O10" s="105">
        <v>0</v>
      </c>
      <c r="P10" s="105">
        <v>0</v>
      </c>
      <c r="Q10" s="118">
        <f t="shared" si="3"/>
        <v>0</v>
      </c>
      <c r="R10" s="172">
        <f t="shared" si="2"/>
        <v>3</v>
      </c>
    </row>
    <row r="11" spans="1:18" s="108" customFormat="1" ht="20.100000000000001" customHeight="1">
      <c r="A11" s="159">
        <v>42967</v>
      </c>
      <c r="B11" s="105">
        <v>2</v>
      </c>
      <c r="C11" s="105">
        <v>0</v>
      </c>
      <c r="D11" s="105">
        <v>1</v>
      </c>
      <c r="E11" s="105">
        <v>1</v>
      </c>
      <c r="F11" s="105">
        <v>0</v>
      </c>
      <c r="G11" s="118">
        <f t="shared" si="0"/>
        <v>4</v>
      </c>
      <c r="H11" s="105">
        <v>1</v>
      </c>
      <c r="I11" s="105">
        <v>0</v>
      </c>
      <c r="J11" s="105">
        <v>0</v>
      </c>
      <c r="K11" s="119">
        <f t="shared" si="1"/>
        <v>1</v>
      </c>
      <c r="L11" s="327">
        <v>0</v>
      </c>
      <c r="M11" s="105">
        <v>0</v>
      </c>
      <c r="N11" s="105">
        <v>0</v>
      </c>
      <c r="O11" s="105">
        <v>0</v>
      </c>
      <c r="P11" s="105">
        <v>0</v>
      </c>
      <c r="Q11" s="118">
        <f t="shared" si="3"/>
        <v>0</v>
      </c>
      <c r="R11" s="172">
        <f t="shared" si="2"/>
        <v>5</v>
      </c>
    </row>
    <row r="12" spans="1:18" s="108" customFormat="1" ht="20.100000000000001" customHeight="1">
      <c r="A12" s="159">
        <v>42999</v>
      </c>
      <c r="B12" s="105">
        <v>1</v>
      </c>
      <c r="C12" s="105"/>
      <c r="D12" s="105">
        <v>0</v>
      </c>
      <c r="E12" s="105">
        <v>0</v>
      </c>
      <c r="F12" s="105">
        <v>1</v>
      </c>
      <c r="G12" s="118">
        <f t="shared" si="0"/>
        <v>2</v>
      </c>
      <c r="H12" s="105">
        <v>1</v>
      </c>
      <c r="I12" s="105"/>
      <c r="J12" s="105">
        <v>1</v>
      </c>
      <c r="K12" s="119">
        <f t="shared" si="1"/>
        <v>2</v>
      </c>
      <c r="L12" s="327">
        <v>0</v>
      </c>
      <c r="M12" s="105">
        <v>0</v>
      </c>
      <c r="N12" s="105">
        <v>0</v>
      </c>
      <c r="O12" s="105">
        <v>1</v>
      </c>
      <c r="P12" s="105">
        <v>0</v>
      </c>
      <c r="Q12" s="118">
        <f t="shared" si="3"/>
        <v>1</v>
      </c>
      <c r="R12" s="172">
        <f t="shared" si="2"/>
        <v>5</v>
      </c>
    </row>
    <row r="13" spans="1:18" s="108" customFormat="1" ht="20.100000000000001" customHeight="1">
      <c r="A13" s="159">
        <v>43031</v>
      </c>
      <c r="B13" s="105">
        <v>1</v>
      </c>
      <c r="C13" s="105"/>
      <c r="D13" s="105">
        <v>0</v>
      </c>
      <c r="E13" s="105">
        <v>0</v>
      </c>
      <c r="F13" s="105">
        <v>4</v>
      </c>
      <c r="G13" s="118">
        <f t="shared" si="0"/>
        <v>5</v>
      </c>
      <c r="H13" s="105">
        <v>0</v>
      </c>
      <c r="I13" s="105">
        <v>0</v>
      </c>
      <c r="J13" s="105">
        <v>0</v>
      </c>
      <c r="K13" s="119">
        <f t="shared" si="1"/>
        <v>0</v>
      </c>
      <c r="L13" s="327">
        <v>0</v>
      </c>
      <c r="M13" s="105">
        <v>0</v>
      </c>
      <c r="N13" s="105">
        <v>0</v>
      </c>
      <c r="O13" s="105">
        <v>0</v>
      </c>
      <c r="P13" s="105"/>
      <c r="Q13" s="118">
        <f t="shared" ref="Q13" si="4">SUM(L13:P13)</f>
        <v>0</v>
      </c>
      <c r="R13" s="172">
        <f t="shared" ref="R13" si="5">+G13+K13+Q13</f>
        <v>5</v>
      </c>
    </row>
    <row r="14" spans="1:18" s="108" customFormat="1" ht="20.100000000000001" customHeight="1">
      <c r="A14" s="159">
        <v>43063</v>
      </c>
      <c r="B14" s="105">
        <v>0</v>
      </c>
      <c r="C14" s="105">
        <v>0</v>
      </c>
      <c r="D14" s="105">
        <v>0</v>
      </c>
      <c r="E14" s="105">
        <v>0</v>
      </c>
      <c r="F14" s="105">
        <v>4</v>
      </c>
      <c r="G14" s="118">
        <f t="shared" si="0"/>
        <v>4</v>
      </c>
      <c r="H14" s="105">
        <v>1</v>
      </c>
      <c r="I14" s="105"/>
      <c r="J14" s="105">
        <v>1</v>
      </c>
      <c r="K14" s="119">
        <f t="shared" si="1"/>
        <v>2</v>
      </c>
      <c r="L14" s="327">
        <v>0</v>
      </c>
      <c r="M14" s="105">
        <v>0</v>
      </c>
      <c r="N14" s="105">
        <v>0</v>
      </c>
      <c r="O14" s="105">
        <v>0</v>
      </c>
      <c r="P14" s="105"/>
      <c r="Q14" s="118">
        <f t="shared" ref="Q14:Q15" si="6">SUM(L14:P14)</f>
        <v>0</v>
      </c>
      <c r="R14" s="172">
        <f t="shared" ref="R14:R15" si="7">+G14+K14+Q14</f>
        <v>6</v>
      </c>
    </row>
    <row r="15" spans="1:18" s="108" customFormat="1" ht="20.100000000000001" customHeight="1">
      <c r="A15" s="159">
        <v>43095</v>
      </c>
      <c r="B15" s="105">
        <v>0</v>
      </c>
      <c r="C15" s="105">
        <v>0</v>
      </c>
      <c r="D15" s="105">
        <v>0</v>
      </c>
      <c r="E15" s="105">
        <v>0</v>
      </c>
      <c r="F15" s="105">
        <v>0</v>
      </c>
      <c r="G15" s="118">
        <f t="shared" si="0"/>
        <v>0</v>
      </c>
      <c r="H15" s="105">
        <v>1</v>
      </c>
      <c r="I15" s="105"/>
      <c r="J15" s="105">
        <v>1</v>
      </c>
      <c r="K15" s="119">
        <f t="shared" si="1"/>
        <v>2</v>
      </c>
      <c r="L15" s="327">
        <v>0</v>
      </c>
      <c r="M15" s="105">
        <v>0</v>
      </c>
      <c r="N15" s="105"/>
      <c r="O15" s="105">
        <v>1</v>
      </c>
      <c r="P15" s="105"/>
      <c r="Q15" s="118">
        <f t="shared" si="6"/>
        <v>1</v>
      </c>
      <c r="R15" s="172">
        <f t="shared" si="7"/>
        <v>3</v>
      </c>
    </row>
    <row r="16" spans="1:18" s="108" customFormat="1" ht="29.25" customHeight="1" thickBot="1">
      <c r="A16" s="173" t="s">
        <v>15</v>
      </c>
      <c r="B16" s="174">
        <f t="shared" ref="B16:G16" si="8">SUM(B4:B15)</f>
        <v>12</v>
      </c>
      <c r="C16" s="174">
        <f>SUM(C4:C15)</f>
        <v>0</v>
      </c>
      <c r="D16" s="174">
        <f>SUM(D4:D15)</f>
        <v>6</v>
      </c>
      <c r="E16" s="174">
        <f>SUM(E4:E15)</f>
        <v>1</v>
      </c>
      <c r="F16" s="174">
        <f t="shared" si="8"/>
        <v>12</v>
      </c>
      <c r="G16" s="174">
        <f t="shared" si="8"/>
        <v>31</v>
      </c>
      <c r="H16" s="174">
        <f t="shared" ref="H16:P16" si="9">SUM(H4:H15)</f>
        <v>9</v>
      </c>
      <c r="I16" s="174">
        <f t="shared" si="9"/>
        <v>0</v>
      </c>
      <c r="J16" s="174">
        <f>SUM(J4:J15)</f>
        <v>8</v>
      </c>
      <c r="K16" s="174">
        <f t="shared" si="9"/>
        <v>17</v>
      </c>
      <c r="L16" s="174">
        <f>SUM(L4:L15)</f>
        <v>1</v>
      </c>
      <c r="M16" s="174">
        <f t="shared" si="9"/>
        <v>2</v>
      </c>
      <c r="N16" s="174">
        <f t="shared" si="9"/>
        <v>0</v>
      </c>
      <c r="O16" s="174">
        <f>SUM(O4:O15)</f>
        <v>4</v>
      </c>
      <c r="P16" s="174">
        <f t="shared" si="9"/>
        <v>0</v>
      </c>
      <c r="Q16" s="174">
        <f t="shared" ref="Q16:R16" si="10">SUM(Q4:Q15)</f>
        <v>7</v>
      </c>
      <c r="R16" s="175">
        <f t="shared" si="10"/>
        <v>55</v>
      </c>
    </row>
    <row r="17" spans="1:6" ht="9" customHeight="1"/>
    <row r="18" spans="1:6" ht="15" customHeight="1">
      <c r="A18" s="148" t="s">
        <v>581</v>
      </c>
      <c r="B18" s="148"/>
      <c r="C18" s="148"/>
      <c r="D18" s="148"/>
      <c r="E18" s="148"/>
      <c r="F18" s="148"/>
    </row>
    <row r="19" spans="1:6">
      <c r="A19" s="109"/>
      <c r="B19" s="109"/>
      <c r="C19" s="109"/>
      <c r="D19" s="109"/>
      <c r="E19" s="109"/>
      <c r="F19" s="109"/>
    </row>
    <row r="77" spans="1:18">
      <c r="A77" s="229"/>
      <c r="B77" s="229"/>
      <c r="C77" s="229"/>
      <c r="D77" s="229"/>
      <c r="E77" s="229"/>
      <c r="F77" s="229"/>
      <c r="G77" s="229"/>
      <c r="H77" s="229"/>
      <c r="I77" s="229"/>
      <c r="J77" s="229"/>
      <c r="K77" s="229"/>
      <c r="L77" s="229"/>
      <c r="M77" s="229"/>
      <c r="N77" s="229"/>
      <c r="O77" s="229"/>
      <c r="P77" s="229"/>
      <c r="Q77" s="229"/>
      <c r="R77" s="229"/>
    </row>
  </sheetData>
  <mergeCells count="4">
    <mergeCell ref="B2:G2"/>
    <mergeCell ref="H2:K2"/>
    <mergeCell ref="A1:R1"/>
    <mergeCell ref="M2:Q2"/>
  </mergeCells>
  <phoneticPr fontId="72"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G4 G15:G16 K16 G5:G14" formulaRange="1"/>
    <ignoredError sqref="Q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N77"/>
  <sheetViews>
    <sheetView zoomScaleNormal="100" zoomScaleSheetLayoutView="80" zoomScalePageLayoutView="136" workbookViewId="0">
      <selection sqref="A1:J1"/>
    </sheetView>
  </sheetViews>
  <sheetFormatPr defaultColWidth="9.140625" defaultRowHeight="12.75"/>
  <cols>
    <col min="1" max="1" width="13.5703125" style="39" customWidth="1"/>
    <col min="2" max="2" width="11.140625" style="39" customWidth="1"/>
    <col min="3" max="3" width="10" style="39" customWidth="1"/>
    <col min="4" max="4" width="10.7109375" style="39" customWidth="1"/>
    <col min="5" max="5" width="9.7109375" style="39" customWidth="1"/>
    <col min="6" max="6" width="10.140625" style="39" customWidth="1"/>
    <col min="7" max="8" width="8.7109375" style="39" customWidth="1"/>
    <col min="9" max="9" width="13.140625" style="39" customWidth="1"/>
    <col min="10" max="10" width="11.28515625" style="39" customWidth="1"/>
    <col min="11" max="16384" width="9.140625" style="39"/>
  </cols>
  <sheetData>
    <row r="1" spans="1:10" s="52" customFormat="1" ht="30" customHeight="1">
      <c r="A1" s="450" t="s">
        <v>407</v>
      </c>
      <c r="B1" s="451"/>
      <c r="C1" s="451"/>
      <c r="D1" s="451"/>
      <c r="E1" s="451"/>
      <c r="F1" s="451"/>
      <c r="G1" s="451"/>
      <c r="H1" s="451"/>
      <c r="I1" s="451"/>
      <c r="J1" s="453"/>
    </row>
    <row r="2" spans="1:10" s="46" customFormat="1" ht="75">
      <c r="A2" s="157"/>
      <c r="B2" s="102" t="s">
        <v>379</v>
      </c>
      <c r="C2" s="102" t="s">
        <v>235</v>
      </c>
      <c r="D2" s="102" t="s">
        <v>367</v>
      </c>
      <c r="E2" s="101" t="s">
        <v>355</v>
      </c>
      <c r="F2" s="101" t="s">
        <v>284</v>
      </c>
      <c r="G2" s="101" t="s">
        <v>236</v>
      </c>
      <c r="H2" s="101" t="s">
        <v>126</v>
      </c>
      <c r="I2" s="101" t="s">
        <v>316</v>
      </c>
      <c r="J2" s="158" t="s">
        <v>315</v>
      </c>
    </row>
    <row r="3" spans="1:10" s="47" customFormat="1" ht="20.100000000000001" customHeight="1">
      <c r="A3" s="159">
        <v>42743</v>
      </c>
      <c r="B3" s="188">
        <v>2</v>
      </c>
      <c r="C3" s="93">
        <v>2</v>
      </c>
      <c r="D3" s="93">
        <v>0</v>
      </c>
      <c r="E3" s="93">
        <v>0</v>
      </c>
      <c r="F3" s="93">
        <v>0</v>
      </c>
      <c r="G3" s="93">
        <v>2</v>
      </c>
      <c r="H3" s="93">
        <v>0</v>
      </c>
      <c r="I3" s="98">
        <f>SUM(B3:H3)</f>
        <v>6</v>
      </c>
      <c r="J3" s="160">
        <v>1559.5</v>
      </c>
    </row>
    <row r="4" spans="1:10" s="47" customFormat="1" ht="20.100000000000001" customHeight="1">
      <c r="A4" s="159">
        <v>42775</v>
      </c>
      <c r="B4" s="188">
        <v>2</v>
      </c>
      <c r="C4" s="93">
        <v>6</v>
      </c>
      <c r="D4" s="93">
        <v>1</v>
      </c>
      <c r="E4" s="93">
        <v>1</v>
      </c>
      <c r="F4" s="93">
        <v>0</v>
      </c>
      <c r="G4" s="93">
        <v>4</v>
      </c>
      <c r="H4" s="93">
        <v>1</v>
      </c>
      <c r="I4" s="98">
        <f t="shared" ref="I4:I14" si="0">SUM(B4:H4)</f>
        <v>15</v>
      </c>
      <c r="J4" s="160">
        <v>1129.5</v>
      </c>
    </row>
    <row r="5" spans="1:10" s="47" customFormat="1" ht="20.100000000000001" customHeight="1">
      <c r="A5" s="159">
        <v>42807</v>
      </c>
      <c r="B5" s="188">
        <v>2</v>
      </c>
      <c r="C5" s="93">
        <v>3</v>
      </c>
      <c r="D5" s="93">
        <v>0</v>
      </c>
      <c r="E5" s="93">
        <v>0</v>
      </c>
      <c r="F5" s="93">
        <v>0</v>
      </c>
      <c r="G5" s="93">
        <v>1</v>
      </c>
      <c r="H5" s="93">
        <v>1</v>
      </c>
      <c r="I5" s="98">
        <f t="shared" si="0"/>
        <v>7</v>
      </c>
      <c r="J5" s="160">
        <v>1404</v>
      </c>
    </row>
    <row r="6" spans="1:10" s="47" customFormat="1" ht="20.100000000000001" customHeight="1">
      <c r="A6" s="159">
        <v>42839</v>
      </c>
      <c r="B6" s="188">
        <v>1</v>
      </c>
      <c r="C6" s="93">
        <v>3</v>
      </c>
      <c r="D6" s="93">
        <v>0</v>
      </c>
      <c r="E6" s="93">
        <v>0</v>
      </c>
      <c r="F6" s="93">
        <v>0</v>
      </c>
      <c r="G6" s="93">
        <v>3</v>
      </c>
      <c r="H6" s="93">
        <v>0</v>
      </c>
      <c r="I6" s="98">
        <f t="shared" si="0"/>
        <v>7</v>
      </c>
      <c r="J6" s="160">
        <v>840</v>
      </c>
    </row>
    <row r="7" spans="1:10" s="47" customFormat="1" ht="20.100000000000001" customHeight="1">
      <c r="A7" s="159">
        <v>42871</v>
      </c>
      <c r="B7" s="188">
        <v>0</v>
      </c>
      <c r="C7" s="93">
        <v>3</v>
      </c>
      <c r="D7" s="93">
        <v>0</v>
      </c>
      <c r="E7" s="93">
        <v>1</v>
      </c>
      <c r="F7" s="93">
        <v>1</v>
      </c>
      <c r="G7" s="93">
        <v>4</v>
      </c>
      <c r="H7" s="93">
        <v>0</v>
      </c>
      <c r="I7" s="98">
        <f t="shared" si="0"/>
        <v>9</v>
      </c>
      <c r="J7" s="160">
        <v>1336</v>
      </c>
    </row>
    <row r="8" spans="1:10" s="47" customFormat="1" ht="20.100000000000001" customHeight="1">
      <c r="A8" s="159">
        <v>42903</v>
      </c>
      <c r="B8" s="188">
        <v>1</v>
      </c>
      <c r="C8" s="93">
        <v>7</v>
      </c>
      <c r="D8" s="93">
        <v>0</v>
      </c>
      <c r="E8" s="93">
        <v>0</v>
      </c>
      <c r="F8" s="93">
        <v>1</v>
      </c>
      <c r="G8" s="93">
        <v>4</v>
      </c>
      <c r="H8" s="93">
        <v>0</v>
      </c>
      <c r="I8" s="98">
        <f t="shared" si="0"/>
        <v>13</v>
      </c>
      <c r="J8" s="160">
        <v>1941</v>
      </c>
    </row>
    <row r="9" spans="1:10" s="47" customFormat="1" ht="20.100000000000001" customHeight="1">
      <c r="A9" s="159">
        <v>42935</v>
      </c>
      <c r="B9" s="188">
        <v>0</v>
      </c>
      <c r="C9" s="93">
        <v>12</v>
      </c>
      <c r="D9" s="93">
        <v>0</v>
      </c>
      <c r="E9" s="93">
        <v>3</v>
      </c>
      <c r="F9" s="93">
        <v>0</v>
      </c>
      <c r="G9" s="93">
        <v>5</v>
      </c>
      <c r="H9" s="93">
        <v>0</v>
      </c>
      <c r="I9" s="98">
        <f t="shared" si="0"/>
        <v>20</v>
      </c>
      <c r="J9" s="160">
        <v>1764</v>
      </c>
    </row>
    <row r="10" spans="1:10" s="47" customFormat="1" ht="20.100000000000001" customHeight="1">
      <c r="A10" s="159">
        <v>42967</v>
      </c>
      <c r="B10" s="188">
        <v>1</v>
      </c>
      <c r="C10" s="93">
        <v>10</v>
      </c>
      <c r="D10" s="93">
        <v>0</v>
      </c>
      <c r="E10" s="93">
        <v>1</v>
      </c>
      <c r="F10" s="93">
        <v>0</v>
      </c>
      <c r="G10" s="93">
        <v>6</v>
      </c>
      <c r="H10" s="93">
        <v>0</v>
      </c>
      <c r="I10" s="98">
        <f t="shared" si="0"/>
        <v>18</v>
      </c>
      <c r="J10" s="160">
        <v>2188.5</v>
      </c>
    </row>
    <row r="11" spans="1:10" s="47" customFormat="1" ht="20.100000000000001" customHeight="1">
      <c r="A11" s="159">
        <v>42999</v>
      </c>
      <c r="B11" s="188">
        <v>1</v>
      </c>
      <c r="C11" s="93">
        <v>6</v>
      </c>
      <c r="D11" s="93">
        <v>0</v>
      </c>
      <c r="E11" s="93">
        <v>0</v>
      </c>
      <c r="F11" s="93">
        <v>0</v>
      </c>
      <c r="G11" s="93">
        <v>4</v>
      </c>
      <c r="H11" s="93">
        <v>1</v>
      </c>
      <c r="I11" s="98">
        <f t="shared" si="0"/>
        <v>12</v>
      </c>
      <c r="J11" s="160">
        <v>2041.5</v>
      </c>
    </row>
    <row r="12" spans="1:10" s="47" customFormat="1" ht="20.100000000000001" customHeight="1">
      <c r="A12" s="159">
        <v>43031</v>
      </c>
      <c r="B12" s="188">
        <v>1</v>
      </c>
      <c r="C12" s="93">
        <v>1</v>
      </c>
      <c r="D12" s="93">
        <v>0</v>
      </c>
      <c r="E12" s="93">
        <v>0</v>
      </c>
      <c r="F12" s="93">
        <v>0</v>
      </c>
      <c r="G12" s="93">
        <v>4</v>
      </c>
      <c r="H12" s="93">
        <v>0</v>
      </c>
      <c r="I12" s="98">
        <f t="shared" si="0"/>
        <v>6</v>
      </c>
      <c r="J12" s="160">
        <v>935</v>
      </c>
    </row>
    <row r="13" spans="1:10" s="47" customFormat="1" ht="20.100000000000001" customHeight="1">
      <c r="A13" s="159">
        <v>43063</v>
      </c>
      <c r="B13" s="188">
        <v>0</v>
      </c>
      <c r="C13" s="93">
        <v>1</v>
      </c>
      <c r="D13" s="93">
        <v>0</v>
      </c>
      <c r="E13" s="93">
        <v>0</v>
      </c>
      <c r="F13" s="93">
        <v>0</v>
      </c>
      <c r="G13" s="93">
        <v>18</v>
      </c>
      <c r="H13" s="93">
        <v>0</v>
      </c>
      <c r="I13" s="98">
        <f t="shared" si="0"/>
        <v>19</v>
      </c>
      <c r="J13" s="160">
        <v>1314</v>
      </c>
    </row>
    <row r="14" spans="1:10" s="47" customFormat="1" ht="20.100000000000001" customHeight="1">
      <c r="A14" s="159">
        <v>43095</v>
      </c>
      <c r="B14" s="188">
        <v>2</v>
      </c>
      <c r="C14" s="93">
        <v>2</v>
      </c>
      <c r="D14" s="93">
        <v>1</v>
      </c>
      <c r="E14" s="93">
        <v>0</v>
      </c>
      <c r="F14" s="93">
        <v>0</v>
      </c>
      <c r="G14" s="93">
        <v>8</v>
      </c>
      <c r="H14" s="93">
        <v>0</v>
      </c>
      <c r="I14" s="98">
        <f t="shared" si="0"/>
        <v>13</v>
      </c>
      <c r="J14" s="160">
        <v>1945</v>
      </c>
    </row>
    <row r="15" spans="1:10" s="47" customFormat="1" ht="20.25" customHeight="1" thickBot="1">
      <c r="A15" s="161" t="s">
        <v>15</v>
      </c>
      <c r="B15" s="162">
        <f>SUM(B3:B14)</f>
        <v>13</v>
      </c>
      <c r="C15" s="162">
        <f t="shared" ref="C15:H15" si="1">SUM(C3:C14)</f>
        <v>56</v>
      </c>
      <c r="D15" s="162">
        <f t="shared" si="1"/>
        <v>2</v>
      </c>
      <c r="E15" s="162">
        <f t="shared" si="1"/>
        <v>6</v>
      </c>
      <c r="F15" s="162">
        <f t="shared" si="1"/>
        <v>2</v>
      </c>
      <c r="G15" s="162">
        <f t="shared" si="1"/>
        <v>63</v>
      </c>
      <c r="H15" s="162">
        <f t="shared" si="1"/>
        <v>3</v>
      </c>
      <c r="I15" s="162">
        <f>SUM(I3:I14)</f>
        <v>145</v>
      </c>
      <c r="J15" s="163">
        <f>SUM(J3:J14)</f>
        <v>18398</v>
      </c>
    </row>
    <row r="16" spans="1:10" s="47" customFormat="1" ht="9" customHeight="1">
      <c r="A16" s="117"/>
    </row>
    <row r="17" spans="1:1" ht="20.25" customHeight="1">
      <c r="A17" s="117" t="s">
        <v>371</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4">
      <c r="A77" s="226"/>
      <c r="B77" s="226"/>
      <c r="C77" s="226"/>
      <c r="D77" s="226"/>
      <c r="E77" s="226"/>
      <c r="F77" s="226"/>
      <c r="G77" s="226"/>
      <c r="H77" s="226"/>
      <c r="I77" s="226"/>
      <c r="J77" s="226"/>
      <c r="K77" s="226"/>
      <c r="L77" s="226"/>
      <c r="M77" s="226"/>
      <c r="N77" s="226"/>
    </row>
  </sheetData>
  <mergeCells count="1">
    <mergeCell ref="A1:J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7"/>
  <sheetViews>
    <sheetView zoomScale="75" zoomScaleNormal="75" zoomScaleSheetLayoutView="80" workbookViewId="0">
      <selection sqref="A1:N1"/>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27" t="s">
        <v>408</v>
      </c>
      <c r="B1" s="459"/>
      <c r="C1" s="459"/>
      <c r="D1" s="459"/>
      <c r="E1" s="459"/>
      <c r="F1" s="459"/>
      <c r="G1" s="459"/>
      <c r="H1" s="459"/>
      <c r="I1" s="459"/>
      <c r="J1" s="459"/>
      <c r="K1" s="459"/>
      <c r="L1" s="459"/>
      <c r="M1" s="459"/>
      <c r="N1" s="460"/>
      <c r="O1" s="1"/>
      <c r="P1" s="3"/>
      <c r="Q1" s="3"/>
      <c r="R1" s="3"/>
      <c r="S1" s="3"/>
      <c r="T1" s="3"/>
      <c r="U1" s="3"/>
      <c r="V1" s="3"/>
      <c r="W1" s="3"/>
      <c r="X1" s="73"/>
      <c r="Y1" s="73"/>
      <c r="Z1" s="73"/>
      <c r="AA1" s="73"/>
      <c r="AB1" s="73"/>
    </row>
    <row r="2" spans="1:30" ht="18.75" customHeight="1">
      <c r="A2" s="157" t="s">
        <v>20</v>
      </c>
      <c r="B2" s="110">
        <v>42743</v>
      </c>
      <c r="C2" s="110">
        <v>42774</v>
      </c>
      <c r="D2" s="110">
        <v>42802</v>
      </c>
      <c r="E2" s="110">
        <v>42833</v>
      </c>
      <c r="F2" s="110">
        <v>42863</v>
      </c>
      <c r="G2" s="110">
        <v>42894</v>
      </c>
      <c r="H2" s="110">
        <v>42924</v>
      </c>
      <c r="I2" s="110">
        <v>42955</v>
      </c>
      <c r="J2" s="110">
        <v>42986</v>
      </c>
      <c r="K2" s="110">
        <v>43016</v>
      </c>
      <c r="L2" s="110">
        <v>43047</v>
      </c>
      <c r="M2" s="110">
        <v>43077</v>
      </c>
      <c r="N2" s="168" t="s">
        <v>399</v>
      </c>
      <c r="O2" s="1"/>
      <c r="P2" s="203"/>
      <c r="Q2" s="3"/>
      <c r="R2" s="3"/>
      <c r="S2" s="3"/>
      <c r="T2" s="3"/>
      <c r="U2" s="3"/>
      <c r="V2" s="3"/>
      <c r="W2" s="3"/>
      <c r="X2" s="3"/>
      <c r="Y2" s="3"/>
      <c r="Z2" s="3"/>
      <c r="AA2" s="3"/>
      <c r="AB2" s="4"/>
    </row>
    <row r="3" spans="1:30" ht="18.75" customHeight="1">
      <c r="A3" s="247" t="s">
        <v>126</v>
      </c>
      <c r="B3" s="331">
        <v>1875.3917096774194</v>
      </c>
      <c r="C3" s="331">
        <v>1802.9236785714286</v>
      </c>
      <c r="D3" s="331">
        <v>1615.3835483870969</v>
      </c>
      <c r="E3" s="331">
        <v>1707.1107999999999</v>
      </c>
      <c r="F3" s="331">
        <v>1654.6714838709677</v>
      </c>
      <c r="G3" s="111">
        <v>1807.1711</v>
      </c>
      <c r="H3" s="111">
        <v>1992.1902580645162</v>
      </c>
      <c r="I3" s="111">
        <v>1886.8767096774193</v>
      </c>
      <c r="J3" s="111">
        <v>2100.7182333333335</v>
      </c>
      <c r="K3" s="111">
        <v>1849.5538064516129</v>
      </c>
      <c r="L3" s="111">
        <v>2201.3275666666668</v>
      </c>
      <c r="M3" s="339">
        <v>2293.9172010303232</v>
      </c>
      <c r="N3" s="402">
        <f>AVERAGE(B3:M3)</f>
        <v>1898.9363413108986</v>
      </c>
      <c r="O3" s="1"/>
      <c r="P3" s="1"/>
      <c r="Q3" s="269"/>
      <c r="R3" s="270"/>
      <c r="S3" s="249"/>
      <c r="T3" s="250"/>
      <c r="U3" s="271"/>
      <c r="V3" s="271"/>
      <c r="W3" s="220"/>
      <c r="X3" s="191"/>
      <c r="Y3" s="190"/>
      <c r="Z3" s="77"/>
      <c r="AA3" s="79"/>
      <c r="AB3" s="190"/>
    </row>
    <row r="4" spans="1:30" ht="18.75" customHeight="1">
      <c r="A4" s="247" t="s">
        <v>379</v>
      </c>
      <c r="B4" s="331">
        <v>4.8727096774193548</v>
      </c>
      <c r="C4" s="331">
        <v>12.169321428571429</v>
      </c>
      <c r="D4" s="331">
        <v>18.466612903225805</v>
      </c>
      <c r="E4" s="301">
        <v>12.575266666666666</v>
      </c>
      <c r="F4" s="301">
        <v>15.088677419354839</v>
      </c>
      <c r="G4" s="111">
        <v>14.677866666666667</v>
      </c>
      <c r="H4" s="111">
        <v>11.905451612903226</v>
      </c>
      <c r="I4" s="111">
        <v>11.573322580645161</v>
      </c>
      <c r="J4" s="111">
        <v>22.167300000000001</v>
      </c>
      <c r="K4" s="111">
        <v>17.75583870967742</v>
      </c>
      <c r="L4" s="111">
        <v>15.673433333333334</v>
      </c>
      <c r="M4" s="339">
        <v>16</v>
      </c>
      <c r="N4" s="402">
        <f t="shared" ref="N4:N8" si="0">AVERAGE(B4:M4)</f>
        <v>14.410483416538659</v>
      </c>
      <c r="O4" s="1"/>
      <c r="P4" s="1"/>
      <c r="Q4" s="268"/>
      <c r="R4" s="268"/>
      <c r="S4" s="271"/>
      <c r="T4" s="271"/>
      <c r="U4" s="271"/>
      <c r="V4" s="271"/>
      <c r="W4" s="220"/>
      <c r="X4" s="220"/>
      <c r="Y4" s="190"/>
      <c r="Z4" s="190"/>
      <c r="AA4" s="190"/>
      <c r="AB4" s="190"/>
    </row>
    <row r="5" spans="1:30" ht="18.75" customHeight="1">
      <c r="A5" s="247" t="s">
        <v>237</v>
      </c>
      <c r="B5" s="331">
        <v>1.6640967741935484</v>
      </c>
      <c r="C5" s="331">
        <v>2.4229285714285713</v>
      </c>
      <c r="D5" s="331">
        <v>2.1664516129032259</v>
      </c>
      <c r="E5" s="331">
        <v>1.8950333333333333</v>
      </c>
      <c r="F5" s="331">
        <v>1.8950333333333333</v>
      </c>
      <c r="G5" s="111">
        <v>1.8265</v>
      </c>
      <c r="H5" s="111">
        <v>1.6361290322580646</v>
      </c>
      <c r="I5" s="111">
        <v>1.8633225806451612</v>
      </c>
      <c r="J5" s="111">
        <v>1.7371333333333334</v>
      </c>
      <c r="K5" s="339">
        <v>2</v>
      </c>
      <c r="L5" s="339">
        <v>2</v>
      </c>
      <c r="M5" s="339">
        <v>2</v>
      </c>
      <c r="N5" s="402">
        <f t="shared" si="0"/>
        <v>1.9255523809523811</v>
      </c>
      <c r="O5" s="1"/>
      <c r="P5" s="1"/>
      <c r="Q5" s="269"/>
      <c r="R5" s="269"/>
      <c r="S5" s="269"/>
      <c r="T5" s="269"/>
      <c r="U5" s="269"/>
      <c r="V5" s="269"/>
      <c r="W5" s="220"/>
      <c r="X5" s="220"/>
      <c r="Y5" s="190"/>
      <c r="Z5" s="192"/>
      <c r="AA5" s="190"/>
      <c r="AB5" s="190"/>
    </row>
    <row r="6" spans="1:30" ht="18.75" customHeight="1">
      <c r="A6" s="247" t="s">
        <v>194</v>
      </c>
      <c r="B6" s="111">
        <v>522.46738709677425</v>
      </c>
      <c r="C6" s="111">
        <v>517.61707142857142</v>
      </c>
      <c r="D6" s="399">
        <v>503.91332258064512</v>
      </c>
      <c r="E6" s="301">
        <v>528.32746666666662</v>
      </c>
      <c r="F6" s="301">
        <v>539.63293548387094</v>
      </c>
      <c r="G6" s="301">
        <v>498.38183333333336</v>
      </c>
      <c r="H6" s="111">
        <v>494.26764516129032</v>
      </c>
      <c r="I6" s="111">
        <v>539.39551612903222</v>
      </c>
      <c r="J6" s="111">
        <v>548.17733366666664</v>
      </c>
      <c r="K6" s="111">
        <v>536.13012645161291</v>
      </c>
      <c r="L6" s="301">
        <v>508.73000000000008</v>
      </c>
      <c r="M6" s="408">
        <v>513.79935483870975</v>
      </c>
      <c r="N6" s="402">
        <f>AVERAGE(B6:M6)</f>
        <v>520.90333273643114</v>
      </c>
      <c r="O6" s="1"/>
      <c r="P6" s="1"/>
      <c r="Q6" s="269"/>
      <c r="R6" s="269"/>
      <c r="S6" s="269"/>
      <c r="T6" s="269"/>
      <c r="U6" s="269"/>
      <c r="V6" s="269"/>
      <c r="W6" s="191"/>
      <c r="X6" s="220"/>
      <c r="Y6" s="190"/>
      <c r="Z6" s="189"/>
      <c r="AA6" s="189"/>
      <c r="AB6" s="190"/>
    </row>
    <row r="7" spans="1:30" ht="18.75" customHeight="1">
      <c r="A7" s="247" t="s">
        <v>499</v>
      </c>
      <c r="B7" s="111">
        <v>548.7615161290322</v>
      </c>
      <c r="C7" s="111">
        <v>619.06017857142854</v>
      </c>
      <c r="D7" s="332">
        <v>601.85848387096769</v>
      </c>
      <c r="E7" s="111">
        <v>603.16013333333331</v>
      </c>
      <c r="F7" s="301">
        <v>447.0769677419355</v>
      </c>
      <c r="G7" s="111">
        <v>466.59616666666665</v>
      </c>
      <c r="H7" s="111">
        <v>533.7375161290322</v>
      </c>
      <c r="I7" s="111">
        <v>493.29206451612902</v>
      </c>
      <c r="J7" s="111">
        <v>511.06073333333336</v>
      </c>
      <c r="K7" s="339">
        <v>253.02963783870965</v>
      </c>
      <c r="L7" s="339">
        <v>456.14415789473679</v>
      </c>
      <c r="M7" s="339">
        <v>453.74560000000008</v>
      </c>
      <c r="N7" s="402">
        <f t="shared" si="0"/>
        <v>498.96026300210883</v>
      </c>
      <c r="O7" s="1"/>
      <c r="P7" s="1"/>
      <c r="Q7" s="269"/>
      <c r="R7" s="269"/>
      <c r="S7" s="269"/>
      <c r="T7" s="269"/>
      <c r="U7" s="269"/>
      <c r="V7" s="269"/>
      <c r="W7" s="191"/>
      <c r="X7" s="191"/>
      <c r="Y7" s="190"/>
      <c r="Z7" s="190"/>
      <c r="AA7" s="190"/>
      <c r="AB7" s="190"/>
    </row>
    <row r="8" spans="1:30" ht="18.75" customHeight="1">
      <c r="A8" s="247" t="s">
        <v>190</v>
      </c>
      <c r="B8" s="111">
        <v>338.4847419354839</v>
      </c>
      <c r="C8" s="111">
        <v>372.29082142857141</v>
      </c>
      <c r="D8" s="111">
        <v>396.95412903225804</v>
      </c>
      <c r="E8" s="401">
        <v>395.93033333333335</v>
      </c>
      <c r="F8" s="301">
        <v>323.5711935483871</v>
      </c>
      <c r="G8" s="301">
        <v>326.83036666666669</v>
      </c>
      <c r="H8" s="111">
        <v>331.92596774193549</v>
      </c>
      <c r="I8" s="111">
        <v>335.20624580645159</v>
      </c>
      <c r="J8" s="400">
        <v>340.12433333333331</v>
      </c>
      <c r="K8" s="111">
        <v>383.94506451612904</v>
      </c>
      <c r="L8" s="301">
        <v>409.75613333333331</v>
      </c>
      <c r="M8" s="408">
        <v>476.32612903225782</v>
      </c>
      <c r="N8" s="402">
        <f t="shared" si="0"/>
        <v>369.27878830901176</v>
      </c>
      <c r="O8" s="1"/>
      <c r="P8" s="1"/>
      <c r="Q8" s="269"/>
      <c r="R8" s="269"/>
      <c r="S8" s="249"/>
      <c r="T8" s="269"/>
      <c r="U8" s="269"/>
      <c r="V8" s="269"/>
      <c r="W8" s="220"/>
      <c r="X8" s="191"/>
      <c r="Y8" s="190"/>
      <c r="Z8" s="190"/>
      <c r="AA8" s="190"/>
      <c r="AB8" s="190"/>
    </row>
    <row r="9" spans="1:30" ht="18.75" customHeight="1">
      <c r="A9" s="247" t="s">
        <v>433</v>
      </c>
      <c r="B9" s="111">
        <v>56.233451612903224</v>
      </c>
      <c r="C9" s="111">
        <v>69.484178571428572</v>
      </c>
      <c r="D9" s="111">
        <v>62.899387096774191</v>
      </c>
      <c r="E9" s="301">
        <v>54.307733333333331</v>
      </c>
      <c r="F9" s="301">
        <v>52.783387096774192</v>
      </c>
      <c r="G9" s="301">
        <v>65.137084666666667</v>
      </c>
      <c r="H9" s="111">
        <v>72.289741935483875</v>
      </c>
      <c r="I9" s="111">
        <v>64.719474838709672</v>
      </c>
      <c r="J9" s="339">
        <v>60</v>
      </c>
      <c r="K9" s="339">
        <v>60</v>
      </c>
      <c r="L9" s="339">
        <v>60</v>
      </c>
      <c r="M9" s="339">
        <v>60</v>
      </c>
      <c r="N9" s="402">
        <f>AVERAGE(B9:M9)</f>
        <v>61.487869929339467</v>
      </c>
      <c r="O9" s="1"/>
      <c r="P9" s="1"/>
      <c r="Q9" s="269"/>
      <c r="R9" s="269"/>
      <c r="S9" s="249"/>
      <c r="T9" s="250"/>
      <c r="U9" s="269"/>
      <c r="V9" s="269"/>
      <c r="W9" s="220"/>
      <c r="X9" s="220"/>
      <c r="Y9" s="190"/>
      <c r="Z9" s="189"/>
      <c r="AA9" s="189"/>
      <c r="AB9" s="190"/>
    </row>
    <row r="10" spans="1:30" ht="18.75" customHeight="1" thickBot="1">
      <c r="A10" s="248" t="s">
        <v>15</v>
      </c>
      <c r="B10" s="315">
        <f>SUM(B3:B9)</f>
        <v>3347.8756129032254</v>
      </c>
      <c r="C10" s="315">
        <f t="shared" ref="C10:J10" si="1">SUM(C3:C9)</f>
        <v>3395.9681785714283</v>
      </c>
      <c r="D10" s="315">
        <f t="shared" si="1"/>
        <v>3201.6419354838708</v>
      </c>
      <c r="E10" s="315">
        <f t="shared" si="1"/>
        <v>3303.3067666666666</v>
      </c>
      <c r="F10" s="315">
        <f t="shared" si="1"/>
        <v>3034.7196784946236</v>
      </c>
      <c r="G10" s="315">
        <f t="shared" si="1"/>
        <v>3180.6209180000001</v>
      </c>
      <c r="H10" s="315">
        <f t="shared" si="1"/>
        <v>3437.9527096774195</v>
      </c>
      <c r="I10" s="315">
        <f t="shared" si="1"/>
        <v>3332.9266561290319</v>
      </c>
      <c r="J10" s="361">
        <f t="shared" si="1"/>
        <v>3583.9850670000001</v>
      </c>
      <c r="K10" s="362">
        <f t="shared" ref="K10:M10" si="2">SUM(K3:K9)</f>
        <v>3102.4144739677422</v>
      </c>
      <c r="L10" s="362">
        <f t="shared" si="2"/>
        <v>3653.6312912280705</v>
      </c>
      <c r="M10" s="362">
        <f t="shared" si="2"/>
        <v>3815.7882849012913</v>
      </c>
      <c r="N10" s="404">
        <f t="shared" ref="N10" si="3">SUM(N1:N9)</f>
        <v>3365.902631085281</v>
      </c>
      <c r="O10" s="1"/>
      <c r="P10" s="1"/>
      <c r="Q10" s="271"/>
      <c r="R10" s="271"/>
      <c r="S10" s="271"/>
      <c r="T10" s="271"/>
      <c r="U10" s="271"/>
      <c r="V10" s="271"/>
      <c r="W10" s="220"/>
      <c r="X10" s="191"/>
      <c r="Y10" s="190"/>
      <c r="Z10" s="189"/>
      <c r="AA10" s="189"/>
      <c r="AB10" s="190"/>
      <c r="AC10" s="73"/>
      <c r="AD10" s="73"/>
    </row>
    <row r="11" spans="1:30" ht="18.75" customHeight="1" thickBot="1">
      <c r="A11" s="338"/>
      <c r="B11" s="285"/>
      <c r="C11" s="285"/>
      <c r="D11" s="285"/>
      <c r="E11" s="285"/>
      <c r="F11" s="285"/>
      <c r="G11" s="285"/>
      <c r="H11" s="286"/>
      <c r="I11" s="285"/>
      <c r="J11" s="285"/>
      <c r="K11" s="285"/>
      <c r="M11" s="285"/>
      <c r="N11" s="285"/>
      <c r="O11" s="1"/>
      <c r="P11" s="1"/>
      <c r="Q11" s="269"/>
      <c r="R11" s="269"/>
      <c r="S11" s="269"/>
      <c r="T11" s="250"/>
      <c r="U11" s="269"/>
      <c r="V11" s="269"/>
      <c r="W11" s="191"/>
      <c r="X11" s="220"/>
      <c r="Y11" s="190"/>
      <c r="Z11" s="189"/>
      <c r="AA11" s="189"/>
      <c r="AB11" s="190"/>
      <c r="AC11" s="73"/>
      <c r="AD11" s="73"/>
    </row>
    <row r="12" spans="1:30" ht="25.5" customHeight="1">
      <c r="A12" s="439" t="s">
        <v>409</v>
      </c>
      <c r="B12" s="440"/>
      <c r="C12" s="440"/>
      <c r="D12" s="440"/>
      <c r="E12" s="440"/>
      <c r="F12" s="440"/>
      <c r="G12" s="440"/>
      <c r="H12" s="440"/>
      <c r="I12" s="440"/>
      <c r="J12" s="440"/>
      <c r="K12" s="440"/>
      <c r="L12" s="440"/>
      <c r="M12" s="440"/>
      <c r="N12" s="441"/>
      <c r="O12" s="151"/>
      <c r="P12" s="1"/>
      <c r="Q12" s="269"/>
      <c r="R12" s="269"/>
      <c r="S12" s="271"/>
      <c r="T12" s="271"/>
      <c r="U12" s="271"/>
      <c r="V12" s="271"/>
      <c r="W12" s="220"/>
      <c r="X12" s="3"/>
      <c r="Y12" s="3"/>
      <c r="Z12" s="3"/>
      <c r="AA12" s="3"/>
      <c r="AB12" s="194"/>
      <c r="AC12" s="73"/>
      <c r="AD12" s="73"/>
    </row>
    <row r="13" spans="1:30" ht="25.5" customHeight="1">
      <c r="A13" s="157" t="s">
        <v>266</v>
      </c>
      <c r="B13" s="110">
        <v>42743</v>
      </c>
      <c r="C13" s="110">
        <v>42774</v>
      </c>
      <c r="D13" s="110">
        <v>42802</v>
      </c>
      <c r="E13" s="110">
        <v>42833</v>
      </c>
      <c r="F13" s="110">
        <v>42863</v>
      </c>
      <c r="G13" s="110">
        <v>42894</v>
      </c>
      <c r="H13" s="110">
        <v>42924</v>
      </c>
      <c r="I13" s="110">
        <v>42955</v>
      </c>
      <c r="J13" s="110">
        <v>42986</v>
      </c>
      <c r="K13" s="110">
        <v>43016</v>
      </c>
      <c r="L13" s="110">
        <v>43047</v>
      </c>
      <c r="M13" s="110">
        <v>43077</v>
      </c>
      <c r="N13" s="168" t="s">
        <v>399</v>
      </c>
      <c r="O13" s="80"/>
      <c r="P13" s="80"/>
      <c r="Q13" s="272"/>
      <c r="R13" s="272"/>
      <c r="S13" s="272"/>
      <c r="T13" s="272"/>
      <c r="U13" s="272"/>
      <c r="V13" s="272"/>
      <c r="W13" s="272"/>
      <c r="X13" s="77"/>
      <c r="Y13" s="77"/>
      <c r="Z13" s="77"/>
      <c r="AA13" s="82"/>
      <c r="AB13" s="195"/>
      <c r="AC13" s="73"/>
      <c r="AD13" s="73"/>
    </row>
    <row r="14" spans="1:30" ht="18.75" customHeight="1">
      <c r="A14" s="180" t="s">
        <v>201</v>
      </c>
      <c r="B14" s="301">
        <v>233.28029032258064</v>
      </c>
      <c r="C14" s="301">
        <v>233.03471428571427</v>
      </c>
      <c r="D14" s="301">
        <v>250.12</v>
      </c>
      <c r="E14" s="301">
        <v>269.5</v>
      </c>
      <c r="F14" s="301">
        <v>268.44929032258068</v>
      </c>
      <c r="G14" s="301">
        <v>255.56</v>
      </c>
      <c r="H14" s="301">
        <v>253.7406451612903</v>
      </c>
      <c r="I14" s="301">
        <v>259.5</v>
      </c>
      <c r="J14" s="301">
        <v>256.36028970000001</v>
      </c>
      <c r="K14" s="301">
        <v>259.58864516129034</v>
      </c>
      <c r="L14" s="301">
        <v>253.69</v>
      </c>
      <c r="M14" s="405">
        <v>235.86</v>
      </c>
      <c r="N14" s="243">
        <f>AVERAGE(B14:M14)</f>
        <v>252.39032291278804</v>
      </c>
      <c r="O14" s="80"/>
      <c r="P14" s="80"/>
      <c r="Q14" s="77"/>
      <c r="R14" s="77"/>
      <c r="S14" s="77"/>
      <c r="T14" s="77"/>
      <c r="U14" s="77"/>
      <c r="V14" s="77"/>
      <c r="W14" s="77"/>
      <c r="X14" s="77"/>
      <c r="Y14" s="77"/>
      <c r="Z14" s="82"/>
      <c r="AA14" s="82"/>
      <c r="AB14" s="195"/>
      <c r="AC14" s="73"/>
      <c r="AD14" s="73"/>
    </row>
    <row r="15" spans="1:30" ht="18.75" customHeight="1">
      <c r="A15" s="180" t="s">
        <v>202</v>
      </c>
      <c r="B15" s="301">
        <v>524.71</v>
      </c>
      <c r="C15" s="301">
        <v>581.74392857142857</v>
      </c>
      <c r="D15" s="301">
        <v>558.48270000000002</v>
      </c>
      <c r="E15" s="301">
        <v>571.87476666666669</v>
      </c>
      <c r="F15" s="301">
        <v>568.03248387096778</v>
      </c>
      <c r="G15" s="301">
        <v>565.92399999999998</v>
      </c>
      <c r="H15" s="301">
        <v>543.04500000000007</v>
      </c>
      <c r="I15" s="301">
        <v>578.54999999999995</v>
      </c>
      <c r="J15" s="301">
        <v>546.39743333333331</v>
      </c>
      <c r="K15" s="301">
        <v>541.06258064516135</v>
      </c>
      <c r="L15" s="301">
        <v>556.34</v>
      </c>
      <c r="M15" s="301">
        <v>518</v>
      </c>
      <c r="N15" s="243">
        <f t="shared" ref="N15:N23" si="4">AVERAGE(B15:M15)</f>
        <v>554.51357442396318</v>
      </c>
      <c r="O15" s="80"/>
      <c r="P15" s="80"/>
      <c r="Q15" s="77"/>
      <c r="R15" s="77"/>
      <c r="S15" s="77"/>
      <c r="T15" s="77"/>
      <c r="U15" s="77"/>
      <c r="V15" s="77"/>
      <c r="W15" s="77"/>
      <c r="X15" s="77"/>
      <c r="Y15" s="77"/>
      <c r="Z15" s="82"/>
      <c r="AA15" s="82"/>
      <c r="AB15" s="195"/>
      <c r="AC15" s="73"/>
      <c r="AD15" s="73"/>
    </row>
    <row r="16" spans="1:30" ht="18.75" customHeight="1">
      <c r="A16" s="180" t="s">
        <v>203</v>
      </c>
      <c r="B16" s="301">
        <v>463.3</v>
      </c>
      <c r="C16" s="301">
        <v>407.12975</v>
      </c>
      <c r="D16" s="301">
        <v>409</v>
      </c>
      <c r="E16" s="301">
        <v>477.87</v>
      </c>
      <c r="F16" s="301">
        <v>458.71322580645165</v>
      </c>
      <c r="G16" s="301">
        <v>456.53</v>
      </c>
      <c r="H16" s="301">
        <v>476.00600000000003</v>
      </c>
      <c r="I16" s="301">
        <v>501.65</v>
      </c>
      <c r="J16" s="301">
        <v>518.27716666666663</v>
      </c>
      <c r="K16" s="301">
        <v>497.69906451612906</v>
      </c>
      <c r="L16" s="405">
        <v>493.46</v>
      </c>
      <c r="M16" s="405">
        <v>536.48</v>
      </c>
      <c r="N16" s="243">
        <f t="shared" si="4"/>
        <v>474.67626724910406</v>
      </c>
      <c r="O16" s="80"/>
      <c r="P16" s="80"/>
      <c r="Q16" s="77"/>
      <c r="R16" s="77"/>
      <c r="S16" s="77"/>
      <c r="T16" s="77"/>
      <c r="U16" s="77"/>
      <c r="V16" s="77"/>
      <c r="W16" s="77"/>
      <c r="X16" s="77"/>
      <c r="Y16" s="77"/>
      <c r="Z16" s="82"/>
      <c r="AA16" s="82"/>
      <c r="AB16" s="195"/>
      <c r="AC16" s="73"/>
      <c r="AD16" s="73"/>
    </row>
    <row r="17" spans="1:30" ht="18.75" customHeight="1">
      <c r="A17" s="180" t="s">
        <v>204</v>
      </c>
      <c r="B17" s="301">
        <v>49.044017258064514</v>
      </c>
      <c r="C17" s="301">
        <v>68.00964285714285</v>
      </c>
      <c r="D17" s="301">
        <v>71.99054838709678</v>
      </c>
      <c r="E17" s="301">
        <v>67.858500000000006</v>
      </c>
      <c r="F17" s="301">
        <v>46.861387096774195</v>
      </c>
      <c r="G17" s="301">
        <v>60.376433333333338</v>
      </c>
      <c r="H17" s="301">
        <v>59.25</v>
      </c>
      <c r="I17" s="301">
        <v>53.84</v>
      </c>
      <c r="J17" s="301">
        <v>56.734033333333336</v>
      </c>
      <c r="K17" s="301">
        <v>81.686580645161285</v>
      </c>
      <c r="L17" s="405">
        <v>56.753965517241376</v>
      </c>
      <c r="M17" s="405">
        <v>65.531999999999996</v>
      </c>
      <c r="N17" s="243">
        <f t="shared" si="4"/>
        <v>61.494759035678975</v>
      </c>
      <c r="O17" s="80"/>
      <c r="P17" s="80"/>
      <c r="Q17" s="77"/>
      <c r="R17" s="77"/>
      <c r="S17" s="77"/>
      <c r="T17" s="77"/>
      <c r="U17" s="77"/>
      <c r="V17" s="77"/>
      <c r="W17" s="77"/>
      <c r="X17" s="77"/>
      <c r="Y17" s="77"/>
      <c r="Z17" s="82"/>
      <c r="AA17" s="82"/>
      <c r="AB17" s="195"/>
      <c r="AC17" s="73"/>
      <c r="AD17" s="73"/>
    </row>
    <row r="18" spans="1:30" ht="18.75" customHeight="1">
      <c r="A18" s="180" t="s">
        <v>205</v>
      </c>
      <c r="B18" s="301">
        <v>50.63</v>
      </c>
      <c r="C18" s="301">
        <v>51.151499999999999</v>
      </c>
      <c r="D18" s="301">
        <v>49</v>
      </c>
      <c r="E18" s="301">
        <v>30.187200000000001</v>
      </c>
      <c r="F18" s="301">
        <v>42.145483870967745</v>
      </c>
      <c r="G18" s="301">
        <v>45.96</v>
      </c>
      <c r="H18" s="301">
        <v>47.781999999999996</v>
      </c>
      <c r="I18" s="301">
        <v>42.72</v>
      </c>
      <c r="J18" s="301">
        <v>48.35</v>
      </c>
      <c r="K18" s="301">
        <v>46.383548387096774</v>
      </c>
      <c r="L18" s="405">
        <v>25.62</v>
      </c>
      <c r="M18" s="405">
        <v>50</v>
      </c>
      <c r="N18" s="243">
        <f t="shared" si="4"/>
        <v>44.160811021505374</v>
      </c>
      <c r="O18" s="80"/>
      <c r="P18" s="80"/>
      <c r="Q18" s="77"/>
      <c r="R18" s="77"/>
      <c r="S18" s="77"/>
      <c r="T18" s="77"/>
      <c r="U18" s="77"/>
      <c r="V18" s="77"/>
      <c r="W18" s="77"/>
      <c r="X18" s="77"/>
      <c r="Y18" s="77"/>
      <c r="Z18" s="82"/>
      <c r="AA18" s="82"/>
      <c r="AB18" s="195"/>
      <c r="AC18" s="73"/>
      <c r="AD18" s="73"/>
    </row>
    <row r="19" spans="1:30" ht="18.75" customHeight="1">
      <c r="A19" s="180" t="s">
        <v>206</v>
      </c>
      <c r="B19" s="406">
        <v>10.45</v>
      </c>
      <c r="C19" s="301">
        <v>11.276464285714285</v>
      </c>
      <c r="D19" s="301">
        <v>11</v>
      </c>
      <c r="E19" s="301">
        <v>13.68</v>
      </c>
      <c r="F19" s="301">
        <v>12.917741935483871</v>
      </c>
      <c r="G19" s="301">
        <v>10.76</v>
      </c>
      <c r="H19" s="301">
        <v>12.996</v>
      </c>
      <c r="I19" s="301">
        <v>13.15</v>
      </c>
      <c r="J19" s="301">
        <v>13.18</v>
      </c>
      <c r="K19" s="301">
        <v>8.4494516129032249</v>
      </c>
      <c r="L19" s="405">
        <v>9.24</v>
      </c>
      <c r="M19" s="405">
        <v>7.56</v>
      </c>
      <c r="N19" s="243">
        <f t="shared" si="4"/>
        <v>11.221638152841782</v>
      </c>
      <c r="O19" s="80"/>
      <c r="P19" s="80"/>
      <c r="Q19" s="221"/>
      <c r="R19" s="77"/>
      <c r="S19" s="77"/>
      <c r="T19" s="77"/>
      <c r="U19" s="77"/>
      <c r="V19" s="77"/>
      <c r="W19" s="83"/>
      <c r="X19" s="77"/>
      <c r="Y19" s="77"/>
      <c r="Z19" s="82"/>
      <c r="AA19" s="82"/>
      <c r="AB19" s="195"/>
      <c r="AC19" s="73"/>
      <c r="AD19" s="73"/>
    </row>
    <row r="20" spans="1:30" ht="18.75" customHeight="1">
      <c r="A20" s="180" t="s">
        <v>301</v>
      </c>
      <c r="B20" s="301">
        <v>18.21</v>
      </c>
      <c r="C20" s="301">
        <v>20.377035714285714</v>
      </c>
      <c r="D20" s="301">
        <v>18</v>
      </c>
      <c r="E20" s="301">
        <v>11.797599999999999</v>
      </c>
      <c r="F20" s="301">
        <v>20.423354838709677</v>
      </c>
      <c r="G20" s="301">
        <v>20.259999999999998</v>
      </c>
      <c r="H20" s="301">
        <v>20.149999999999999</v>
      </c>
      <c r="I20" s="301">
        <v>19.75</v>
      </c>
      <c r="J20" s="301">
        <v>19.700233333333333</v>
      </c>
      <c r="K20" s="301">
        <v>21.000419354838709</v>
      </c>
      <c r="L20" s="405">
        <v>20.380000000000003</v>
      </c>
      <c r="M20" s="405">
        <v>9</v>
      </c>
      <c r="N20" s="243">
        <f t="shared" si="4"/>
        <v>18.254053603430616</v>
      </c>
      <c r="O20" s="80"/>
      <c r="P20" s="80"/>
      <c r="Q20" s="77"/>
      <c r="R20" s="77"/>
      <c r="S20" s="77"/>
      <c r="T20" s="77"/>
      <c r="U20" s="77"/>
      <c r="V20" s="77"/>
      <c r="W20" s="77"/>
      <c r="X20" s="83"/>
      <c r="Y20" s="77"/>
      <c r="Z20" s="82"/>
      <c r="AA20" s="82"/>
      <c r="AB20" s="195"/>
      <c r="AC20" s="73"/>
      <c r="AD20" s="73"/>
    </row>
    <row r="21" spans="1:30" ht="18.75" customHeight="1">
      <c r="A21" s="180" t="s">
        <v>208</v>
      </c>
      <c r="B21" s="407">
        <v>24.079856129032258</v>
      </c>
      <c r="C21" s="301">
        <v>26.785714285714285</v>
      </c>
      <c r="D21" s="301">
        <v>24</v>
      </c>
      <c r="E21" s="301">
        <v>27</v>
      </c>
      <c r="F21" s="301">
        <v>21.774193548387096</v>
      </c>
      <c r="G21" s="301">
        <v>23.34</v>
      </c>
      <c r="H21" s="301">
        <v>24</v>
      </c>
      <c r="I21" s="301">
        <v>24</v>
      </c>
      <c r="J21" s="301">
        <v>26.28</v>
      </c>
      <c r="K21" s="301">
        <v>25.69</v>
      </c>
      <c r="L21" s="405">
        <v>23.53</v>
      </c>
      <c r="M21" s="405">
        <v>24.59</v>
      </c>
      <c r="N21" s="243">
        <f t="shared" si="4"/>
        <v>24.589146996927806</v>
      </c>
      <c r="O21" s="80"/>
      <c r="P21" s="80"/>
      <c r="Q21" s="222"/>
      <c r="R21" s="77"/>
      <c r="S21" s="77"/>
      <c r="T21" s="77"/>
      <c r="U21" s="83"/>
      <c r="V21" s="83"/>
      <c r="W21" s="77"/>
      <c r="X21" s="83"/>
      <c r="Y21" s="77"/>
      <c r="Z21" s="82"/>
      <c r="AA21" s="82"/>
      <c r="AB21" s="195"/>
      <c r="AC21" s="73"/>
      <c r="AD21" s="73"/>
    </row>
    <row r="22" spans="1:30" ht="18.75" customHeight="1">
      <c r="A22" s="180" t="s">
        <v>207</v>
      </c>
      <c r="B22" s="407">
        <v>8.3051399677419351</v>
      </c>
      <c r="C22" s="301">
        <v>8</v>
      </c>
      <c r="D22" s="301">
        <v>8</v>
      </c>
      <c r="E22" s="301">
        <v>8</v>
      </c>
      <c r="F22" s="301">
        <v>9.193548387096774</v>
      </c>
      <c r="G22" s="301">
        <v>8.98</v>
      </c>
      <c r="H22" s="301">
        <v>8</v>
      </c>
      <c r="I22" s="301">
        <v>9</v>
      </c>
      <c r="J22" s="301">
        <v>8</v>
      </c>
      <c r="K22" s="301">
        <v>8</v>
      </c>
      <c r="L22" s="405">
        <v>8</v>
      </c>
      <c r="M22" s="405">
        <v>8</v>
      </c>
      <c r="N22" s="243">
        <f t="shared" si="4"/>
        <v>8.2898906962365597</v>
      </c>
      <c r="O22" s="80"/>
      <c r="P22" s="80"/>
      <c r="Q22" s="222"/>
      <c r="R22" s="77"/>
      <c r="S22" s="77"/>
      <c r="T22" s="83"/>
      <c r="U22" s="83"/>
      <c r="V22" s="83"/>
      <c r="W22" s="77"/>
      <c r="X22" s="84"/>
      <c r="Y22" s="84"/>
      <c r="Z22" s="193"/>
      <c r="AA22" s="193"/>
      <c r="AB22" s="232"/>
      <c r="AC22" s="73"/>
      <c r="AD22" s="73"/>
    </row>
    <row r="23" spans="1:30" ht="18.75" customHeight="1">
      <c r="A23" s="180" t="s">
        <v>8</v>
      </c>
      <c r="B23" s="410">
        <v>1784.1857029032258</v>
      </c>
      <c r="C23" s="410">
        <v>1735.8605267857142</v>
      </c>
      <c r="D23" s="410">
        <v>1566.4891338709676</v>
      </c>
      <c r="E23" s="410">
        <v>1652.1641766666667</v>
      </c>
      <c r="F23" s="410">
        <v>1439.4194945161291</v>
      </c>
      <c r="G23" s="410">
        <v>1594.4289183333333</v>
      </c>
      <c r="H23" s="410">
        <v>1874.1207938709676</v>
      </c>
      <c r="I23" s="410">
        <v>1692.6027606451612</v>
      </c>
      <c r="J23" s="410">
        <v>1908.5890893333335</v>
      </c>
      <c r="K23" s="411">
        <v>1428.6747629052111</v>
      </c>
      <c r="L23" s="411">
        <v>1932.5279634790675</v>
      </c>
      <c r="M23" s="411">
        <v>2053.7232750988592</v>
      </c>
      <c r="N23" s="403">
        <f t="shared" si="4"/>
        <v>1721.8988832007199</v>
      </c>
      <c r="O23" s="80"/>
      <c r="P23" s="80"/>
      <c r="Q23" s="273"/>
      <c r="R23" s="77"/>
      <c r="S23" s="77"/>
      <c r="T23" s="84"/>
      <c r="U23" s="84"/>
      <c r="V23" s="84"/>
      <c r="W23" s="84"/>
      <c r="X23" s="190"/>
      <c r="Y23" s="190"/>
      <c r="Z23" s="189"/>
      <c r="AA23" s="189"/>
      <c r="AB23" s="232"/>
      <c r="AC23" s="73"/>
      <c r="AD23" s="73"/>
    </row>
    <row r="24" spans="1:30" ht="18.75" customHeight="1" thickBot="1">
      <c r="A24" s="181" t="s">
        <v>15</v>
      </c>
      <c r="B24" s="246">
        <f>SUM(B14:B23)</f>
        <v>3166.1950065806454</v>
      </c>
      <c r="C24" s="246">
        <f t="shared" ref="C24:G24" si="5">SUM(C14:C23)</f>
        <v>3143.3692767857142</v>
      </c>
      <c r="D24" s="246">
        <f t="shared" si="5"/>
        <v>2966.0823822580642</v>
      </c>
      <c r="E24" s="246">
        <f t="shared" si="5"/>
        <v>3129.9322433333336</v>
      </c>
      <c r="F24" s="246">
        <f t="shared" si="5"/>
        <v>2887.9302041935489</v>
      </c>
      <c r="G24" s="246">
        <f t="shared" si="5"/>
        <v>3042.1193516666663</v>
      </c>
      <c r="H24" s="246">
        <f t="shared" ref="H24:N24" si="6">SUM(H14:H23)</f>
        <v>3319.0904390322585</v>
      </c>
      <c r="I24" s="246">
        <f t="shared" si="6"/>
        <v>3194.7627606451611</v>
      </c>
      <c r="J24" s="363">
        <f t="shared" si="6"/>
        <v>3401.8682457</v>
      </c>
      <c r="K24" s="363">
        <f t="shared" si="6"/>
        <v>2918.2350532277919</v>
      </c>
      <c r="L24" s="363">
        <f t="shared" si="6"/>
        <v>3379.5419289963088</v>
      </c>
      <c r="M24" s="363">
        <f t="shared" si="6"/>
        <v>3508.7452750988591</v>
      </c>
      <c r="N24" s="409">
        <f t="shared" si="6"/>
        <v>3171.4893472931963</v>
      </c>
      <c r="O24" s="85"/>
      <c r="P24" s="85"/>
      <c r="Q24" s="77"/>
      <c r="R24" s="79"/>
      <c r="S24" s="79"/>
      <c r="T24" s="190"/>
      <c r="U24" s="190"/>
      <c r="V24" s="190"/>
      <c r="W24" s="190"/>
      <c r="X24" s="79"/>
      <c r="Y24" s="189"/>
      <c r="Z24" s="189"/>
      <c r="AA24" s="189"/>
      <c r="AB24" s="195"/>
      <c r="AC24" s="73"/>
      <c r="AD24" s="73"/>
    </row>
    <row r="25" spans="1:30" ht="13.5" customHeight="1">
      <c r="A25" s="113"/>
      <c r="B25" s="115"/>
      <c r="C25" s="115"/>
      <c r="D25" s="115"/>
      <c r="E25" s="115"/>
      <c r="F25" s="115"/>
      <c r="G25" s="115"/>
      <c r="H25" s="115"/>
      <c r="I25" s="115"/>
      <c r="J25" s="115"/>
      <c r="K25" s="115"/>
      <c r="L25" s="104"/>
      <c r="M25" s="113"/>
      <c r="N25" s="113"/>
      <c r="O25" s="151"/>
      <c r="P25" s="85"/>
      <c r="Q25" s="77"/>
      <c r="R25" s="79"/>
      <c r="S25" s="79"/>
      <c r="T25" s="79"/>
      <c r="U25" s="79"/>
      <c r="V25" s="73"/>
      <c r="W25" s="73"/>
      <c r="X25" s="73"/>
      <c r="Y25" s="73"/>
      <c r="Z25" s="73"/>
      <c r="AA25" s="73"/>
      <c r="AB25" s="73"/>
      <c r="AC25" s="73"/>
      <c r="AD25" s="73"/>
    </row>
    <row r="26" spans="1:30" ht="13.5" customHeight="1">
      <c r="A26" s="117" t="s">
        <v>371</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359</v>
      </c>
      <c r="B27" s="113"/>
      <c r="C27" s="113"/>
      <c r="D27" s="113"/>
      <c r="E27" s="113"/>
      <c r="F27" s="113"/>
      <c r="G27" s="113"/>
      <c r="H27" s="113"/>
      <c r="I27" s="113"/>
      <c r="J27" s="113"/>
      <c r="K27" s="113"/>
      <c r="L27" s="104"/>
      <c r="M27" s="113"/>
      <c r="N27" s="113"/>
      <c r="O27" s="73"/>
      <c r="P27" s="80"/>
      <c r="Q27" s="73"/>
      <c r="R27" s="73"/>
      <c r="S27" s="73"/>
      <c r="T27" s="73"/>
      <c r="U27" s="73"/>
      <c r="V27" s="73"/>
      <c r="W27" s="73"/>
      <c r="X27" s="73"/>
      <c r="Y27" s="73"/>
      <c r="Z27" s="73"/>
      <c r="AA27" s="73"/>
      <c r="AB27" s="73"/>
      <c r="AC27" s="73"/>
      <c r="AD27" s="73"/>
    </row>
    <row r="28" spans="1:30">
      <c r="A28" s="64"/>
      <c r="B28" s="74"/>
      <c r="C28" s="1"/>
      <c r="D28" s="74"/>
      <c r="E28" s="74"/>
      <c r="F28" s="74"/>
      <c r="G28" s="74"/>
      <c r="H28" s="74"/>
      <c r="O28" s="73"/>
      <c r="P28" s="80"/>
      <c r="Q28" s="73"/>
      <c r="R28" s="73"/>
      <c r="S28" s="73"/>
      <c r="T28" s="73"/>
      <c r="U28" s="73"/>
      <c r="V28" s="73"/>
      <c r="W28" s="73"/>
    </row>
    <row r="29" spans="1:30">
      <c r="B29" s="74"/>
      <c r="C29" s="89"/>
      <c r="D29" s="89"/>
      <c r="E29" s="89"/>
      <c r="F29" s="89"/>
      <c r="G29" s="89"/>
      <c r="H29" s="89"/>
      <c r="I29" s="89"/>
      <c r="L29" s="53"/>
      <c r="O29" s="73"/>
      <c r="P29" s="80"/>
      <c r="Q29" s="73"/>
      <c r="R29" s="73"/>
      <c r="S29" s="73"/>
      <c r="T29" s="73"/>
      <c r="U29" s="73"/>
      <c r="V29" s="73"/>
      <c r="W29" s="73"/>
    </row>
    <row r="30" spans="1:30">
      <c r="B30" s="74"/>
      <c r="C30" s="74"/>
      <c r="D30" s="74"/>
      <c r="E30" s="74"/>
      <c r="F30" s="74"/>
      <c r="G30" s="74"/>
      <c r="H30" s="74"/>
      <c r="L30" s="53"/>
      <c r="O30" s="73"/>
      <c r="P30" s="80"/>
      <c r="Q30" s="73"/>
      <c r="R30" s="73"/>
      <c r="S30" s="73"/>
      <c r="T30" s="73"/>
      <c r="U30" s="73"/>
      <c r="V30" s="73"/>
      <c r="W30" s="73"/>
    </row>
    <row r="31" spans="1:30">
      <c r="B31" s="74"/>
      <c r="C31" s="74"/>
      <c r="D31" s="74"/>
      <c r="E31" s="74"/>
      <c r="F31" s="74"/>
      <c r="G31" s="74"/>
      <c r="H31" s="74"/>
      <c r="L31" s="53"/>
      <c r="O31" s="73"/>
      <c r="P31" s="151"/>
      <c r="Q31" s="73"/>
      <c r="R31" s="73"/>
      <c r="S31" s="73"/>
      <c r="T31" s="73"/>
      <c r="U31" s="73"/>
      <c r="V31" s="73"/>
      <c r="W31" s="73"/>
    </row>
    <row r="32" spans="1:30">
      <c r="B32" s="74"/>
      <c r="C32" s="74"/>
      <c r="D32" s="74"/>
      <c r="E32" s="74"/>
      <c r="F32" s="74"/>
      <c r="G32" s="74"/>
      <c r="H32" s="74"/>
      <c r="L32" s="53"/>
      <c r="O32" s="73"/>
      <c r="P32" s="73"/>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77" spans="1:17">
      <c r="A77" s="227"/>
      <c r="B77" s="227"/>
      <c r="C77" s="227"/>
      <c r="D77" s="227"/>
      <c r="E77" s="227"/>
      <c r="F77" s="227"/>
      <c r="G77" s="227"/>
      <c r="H77" s="227"/>
      <c r="I77" s="227"/>
      <c r="J77" s="227"/>
      <c r="K77" s="227"/>
      <c r="L77" s="228"/>
      <c r="M77" s="227"/>
      <c r="N77" s="227"/>
      <c r="O77" s="227"/>
      <c r="P77" s="227"/>
      <c r="Q77" s="227"/>
    </row>
  </sheetData>
  <mergeCells count="2">
    <mergeCell ref="A1:N1"/>
    <mergeCell ref="A12:N12"/>
  </mergeCells>
  <phoneticPr fontId="72"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L10:M10 K10 B10:J10 B24:G24 H24:M24"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6"/>
  <sheetViews>
    <sheetView zoomScaleNormal="100" workbookViewId="0">
      <selection sqref="A1:O1"/>
    </sheetView>
  </sheetViews>
  <sheetFormatPr defaultColWidth="9.140625" defaultRowHeight="15"/>
  <cols>
    <col min="1" max="1" width="21.85546875" style="53" customWidth="1"/>
    <col min="2" max="2" width="13.7109375" style="53" customWidth="1"/>
    <col min="3"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27" t="s">
        <v>410</v>
      </c>
      <c r="B1" s="428"/>
      <c r="C1" s="459"/>
      <c r="D1" s="459"/>
      <c r="E1" s="459"/>
      <c r="F1" s="459"/>
      <c r="G1" s="459"/>
      <c r="H1" s="459"/>
      <c r="I1" s="459"/>
      <c r="J1" s="459"/>
      <c r="K1" s="459"/>
      <c r="L1" s="459"/>
      <c r="M1" s="459"/>
      <c r="N1" s="459"/>
      <c r="O1" s="460"/>
      <c r="R1" s="1"/>
      <c r="S1" s="1"/>
      <c r="T1" s="78"/>
      <c r="U1" s="1"/>
      <c r="V1" s="1"/>
      <c r="W1" s="1"/>
      <c r="X1" s="1"/>
      <c r="Y1" s="1"/>
      <c r="Z1" s="1"/>
      <c r="AA1" s="1"/>
      <c r="AB1" s="1"/>
      <c r="AC1" s="1"/>
      <c r="AD1" s="1"/>
      <c r="AE1" s="1"/>
      <c r="AF1" s="73"/>
    </row>
    <row r="2" spans="1:34" ht="25.35" customHeight="1">
      <c r="A2" s="157" t="s">
        <v>288</v>
      </c>
      <c r="B2" s="102" t="s">
        <v>289</v>
      </c>
      <c r="C2" s="110">
        <v>42743</v>
      </c>
      <c r="D2" s="110">
        <v>42774</v>
      </c>
      <c r="E2" s="110">
        <v>42802</v>
      </c>
      <c r="F2" s="110">
        <v>42833</v>
      </c>
      <c r="G2" s="110">
        <v>42863</v>
      </c>
      <c r="H2" s="110">
        <v>42894</v>
      </c>
      <c r="I2" s="110">
        <v>42924</v>
      </c>
      <c r="J2" s="110">
        <v>42955</v>
      </c>
      <c r="K2" s="110">
        <v>42986</v>
      </c>
      <c r="L2" s="110">
        <v>43016</v>
      </c>
      <c r="M2" s="110">
        <v>43047</v>
      </c>
      <c r="N2" s="110">
        <v>43077</v>
      </c>
      <c r="O2" s="168" t="s">
        <v>15</v>
      </c>
      <c r="Q2" s="66"/>
      <c r="R2" s="80"/>
      <c r="S2" s="77"/>
      <c r="T2" s="77"/>
      <c r="U2" s="77"/>
      <c r="V2" s="77"/>
      <c r="W2" s="77"/>
      <c r="X2" s="77"/>
      <c r="Y2" s="77"/>
      <c r="Z2" s="77"/>
      <c r="AA2" s="77"/>
      <c r="AB2" s="77"/>
      <c r="AC2" s="77"/>
      <c r="AD2" s="82"/>
      <c r="AE2" s="86"/>
      <c r="AF2" s="73"/>
      <c r="AG2" s="73"/>
      <c r="AH2" s="73"/>
    </row>
    <row r="3" spans="1:34" ht="18.600000000000001" customHeight="1">
      <c r="A3" s="176" t="s">
        <v>520</v>
      </c>
      <c r="B3" s="116" t="s">
        <v>292</v>
      </c>
      <c r="C3" s="302">
        <v>0</v>
      </c>
      <c r="D3" s="302">
        <v>0</v>
      </c>
      <c r="E3" s="302">
        <v>0</v>
      </c>
      <c r="F3" s="302">
        <v>628049</v>
      </c>
      <c r="G3" s="302">
        <v>0</v>
      </c>
      <c r="H3" s="302">
        <v>0</v>
      </c>
      <c r="I3" s="302">
        <v>0</v>
      </c>
      <c r="J3" s="302">
        <v>0</v>
      </c>
      <c r="K3" s="302">
        <v>0</v>
      </c>
      <c r="L3" s="302">
        <v>0</v>
      </c>
      <c r="M3" s="302">
        <v>0</v>
      </c>
      <c r="N3" s="302">
        <v>0</v>
      </c>
      <c r="O3" s="310">
        <f t="shared" ref="O3:O12" si="0">SUM(C3:N3)</f>
        <v>628049</v>
      </c>
      <c r="Q3" s="67"/>
      <c r="R3" s="80"/>
      <c r="S3" s="88"/>
      <c r="T3" s="77"/>
      <c r="U3" s="77"/>
      <c r="V3" s="77"/>
      <c r="W3" s="77"/>
      <c r="X3" s="77"/>
      <c r="Y3" s="77"/>
      <c r="Z3" s="77"/>
      <c r="AA3" s="77"/>
      <c r="AB3" s="77"/>
      <c r="AC3" s="82"/>
      <c r="AD3" s="82"/>
      <c r="AE3" s="86"/>
      <c r="AF3" s="73"/>
      <c r="AG3" s="73"/>
      <c r="AH3" s="73"/>
    </row>
    <row r="4" spans="1:34" ht="18.600000000000001" customHeight="1">
      <c r="A4" s="176" t="s">
        <v>522</v>
      </c>
      <c r="B4" s="116" t="s">
        <v>523</v>
      </c>
      <c r="C4" s="302">
        <v>0</v>
      </c>
      <c r="D4" s="302">
        <v>0</v>
      </c>
      <c r="E4" s="302">
        <v>0</v>
      </c>
      <c r="F4" s="302">
        <v>0</v>
      </c>
      <c r="G4" s="302">
        <v>0</v>
      </c>
      <c r="H4" s="302">
        <v>0</v>
      </c>
      <c r="I4" s="302">
        <v>0</v>
      </c>
      <c r="J4" s="302">
        <v>0</v>
      </c>
      <c r="K4" s="302">
        <v>657974</v>
      </c>
      <c r="L4" s="302">
        <v>0</v>
      </c>
      <c r="M4" s="302">
        <v>0</v>
      </c>
      <c r="N4" s="302">
        <v>0</v>
      </c>
      <c r="O4" s="310">
        <f>SUM(C4:N4)</f>
        <v>657974</v>
      </c>
      <c r="Q4" s="67"/>
      <c r="R4" s="80"/>
      <c r="S4" s="88"/>
      <c r="T4" s="77"/>
      <c r="U4" s="77"/>
      <c r="V4" s="77"/>
      <c r="W4" s="77"/>
      <c r="X4" s="77"/>
      <c r="Y4" s="77"/>
      <c r="Z4" s="77"/>
      <c r="AA4" s="77"/>
      <c r="AB4" s="77"/>
      <c r="AC4" s="82"/>
      <c r="AD4" s="82"/>
      <c r="AE4" s="86"/>
      <c r="AF4" s="73"/>
      <c r="AG4" s="73"/>
      <c r="AH4" s="73"/>
    </row>
    <row r="5" spans="1:34" ht="18.600000000000001" customHeight="1">
      <c r="A5" s="176" t="s">
        <v>521</v>
      </c>
      <c r="B5" s="116" t="s">
        <v>293</v>
      </c>
      <c r="C5" s="302">
        <v>112625</v>
      </c>
      <c r="D5" s="302">
        <v>223368</v>
      </c>
      <c r="E5" s="302">
        <v>195755</v>
      </c>
      <c r="F5" s="302">
        <v>0</v>
      </c>
      <c r="G5" s="302">
        <v>0</v>
      </c>
      <c r="H5" s="302">
        <v>207276</v>
      </c>
      <c r="I5" s="302">
        <v>219070</v>
      </c>
      <c r="J5" s="302">
        <v>155947</v>
      </c>
      <c r="K5" s="302">
        <v>0</v>
      </c>
      <c r="L5" s="302">
        <v>290374</v>
      </c>
      <c r="M5" s="302">
        <v>0</v>
      </c>
      <c r="N5" s="303">
        <v>223410</v>
      </c>
      <c r="O5" s="310">
        <f t="shared" si="0"/>
        <v>1627825</v>
      </c>
      <c r="Q5" s="67"/>
      <c r="R5" s="80"/>
      <c r="S5" s="88"/>
      <c r="T5" s="77"/>
      <c r="U5" s="77"/>
      <c r="V5" s="77"/>
      <c r="W5" s="77"/>
      <c r="X5" s="77"/>
      <c r="Y5" s="77"/>
      <c r="Z5" s="77"/>
      <c r="AA5" s="77"/>
      <c r="AB5" s="77"/>
      <c r="AC5" s="82"/>
      <c r="AD5" s="82"/>
      <c r="AE5" s="86"/>
      <c r="AF5" s="73"/>
      <c r="AG5" s="73"/>
      <c r="AH5" s="73"/>
    </row>
    <row r="6" spans="1:34" ht="18.600000000000001" customHeight="1">
      <c r="A6" s="176" t="s">
        <v>394</v>
      </c>
      <c r="B6" s="116" t="s">
        <v>290</v>
      </c>
      <c r="C6" s="302">
        <v>483729</v>
      </c>
      <c r="D6" s="302">
        <v>479171</v>
      </c>
      <c r="E6" s="302">
        <v>978048</v>
      </c>
      <c r="F6" s="302">
        <v>0</v>
      </c>
      <c r="G6" s="302">
        <v>0</v>
      </c>
      <c r="H6" s="302">
        <v>0</v>
      </c>
      <c r="I6" s="302">
        <v>478719</v>
      </c>
      <c r="J6" s="302">
        <v>475228</v>
      </c>
      <c r="K6" s="302">
        <v>0</v>
      </c>
      <c r="L6" s="302">
        <v>0</v>
      </c>
      <c r="M6" s="302">
        <v>0</v>
      </c>
      <c r="N6" s="302">
        <v>0</v>
      </c>
      <c r="O6" s="310">
        <f t="shared" si="0"/>
        <v>2894895</v>
      </c>
      <c r="Q6" s="67"/>
      <c r="R6" s="80"/>
      <c r="S6" s="88"/>
      <c r="T6" s="77"/>
      <c r="U6" s="77"/>
      <c r="V6" s="77"/>
      <c r="W6" s="77"/>
      <c r="X6" s="77"/>
      <c r="Y6" s="77"/>
      <c r="Z6" s="77"/>
      <c r="AA6" s="77"/>
      <c r="AB6" s="77"/>
      <c r="AC6" s="82"/>
      <c r="AD6" s="82"/>
      <c r="AE6" s="86"/>
      <c r="AF6" s="73"/>
      <c r="AG6" s="73"/>
      <c r="AH6" s="73"/>
    </row>
    <row r="7" spans="1:34" ht="18.600000000000001" customHeight="1">
      <c r="A7" s="176" t="s">
        <v>524</v>
      </c>
      <c r="B7" s="116" t="s">
        <v>293</v>
      </c>
      <c r="C7" s="302">
        <v>601290</v>
      </c>
      <c r="D7" s="302">
        <v>502229</v>
      </c>
      <c r="E7" s="302">
        <v>0</v>
      </c>
      <c r="F7" s="302">
        <v>0</v>
      </c>
      <c r="G7" s="302">
        <v>0</v>
      </c>
      <c r="H7" s="302">
        <v>0</v>
      </c>
      <c r="I7" s="302">
        <v>409089</v>
      </c>
      <c r="J7" s="302">
        <v>0</v>
      </c>
      <c r="K7" s="302">
        <v>0</v>
      </c>
      <c r="L7" s="302">
        <v>0</v>
      </c>
      <c r="M7" s="302">
        <v>0</v>
      </c>
      <c r="N7" s="302">
        <v>0</v>
      </c>
      <c r="O7" s="310">
        <f t="shared" si="0"/>
        <v>1512608</v>
      </c>
      <c r="Q7" s="67"/>
      <c r="R7" s="80"/>
      <c r="S7" s="88"/>
      <c r="T7" s="77"/>
      <c r="U7" s="77"/>
      <c r="V7" s="77"/>
      <c r="W7" s="77"/>
      <c r="X7" s="77"/>
      <c r="Y7" s="77"/>
      <c r="Z7" s="77"/>
      <c r="AA7" s="77"/>
      <c r="AB7" s="77"/>
      <c r="AC7" s="82"/>
      <c r="AD7" s="82"/>
      <c r="AE7" s="86"/>
      <c r="AF7" s="73"/>
      <c r="AG7" s="73"/>
      <c r="AH7" s="73"/>
    </row>
    <row r="8" spans="1:34" ht="18.600000000000001" customHeight="1">
      <c r="A8" s="176" t="s">
        <v>525</v>
      </c>
      <c r="B8" s="116" t="s">
        <v>293</v>
      </c>
      <c r="C8" s="302">
        <v>0</v>
      </c>
      <c r="D8" s="302">
        <v>608317</v>
      </c>
      <c r="E8" s="302">
        <v>546017</v>
      </c>
      <c r="F8" s="302">
        <v>0</v>
      </c>
      <c r="G8" s="302">
        <v>0</v>
      </c>
      <c r="H8" s="302">
        <v>1308080</v>
      </c>
      <c r="I8" s="302">
        <v>0</v>
      </c>
      <c r="J8" s="302">
        <v>637905</v>
      </c>
      <c r="K8" s="302">
        <v>0</v>
      </c>
      <c r="L8" s="304">
        <v>454524</v>
      </c>
      <c r="M8" s="302">
        <v>732778</v>
      </c>
      <c r="N8" s="303">
        <v>508212</v>
      </c>
      <c r="O8" s="310">
        <f t="shared" si="0"/>
        <v>4795833</v>
      </c>
      <c r="Q8" s="67"/>
      <c r="R8" s="80"/>
      <c r="S8" s="88"/>
      <c r="T8" s="77"/>
      <c r="U8" s="77"/>
      <c r="V8" s="77"/>
      <c r="W8" s="77"/>
      <c r="X8" s="77"/>
      <c r="Y8" s="77"/>
      <c r="Z8" s="77"/>
      <c r="AA8" s="77"/>
      <c r="AB8" s="77"/>
      <c r="AC8" s="82"/>
      <c r="AD8" s="82"/>
      <c r="AE8" s="86"/>
      <c r="AF8" s="73"/>
      <c r="AG8" s="73"/>
      <c r="AH8" s="73"/>
    </row>
    <row r="9" spans="1:34" ht="18.600000000000001" customHeight="1">
      <c r="A9" s="176" t="s">
        <v>294</v>
      </c>
      <c r="B9" s="116" t="s">
        <v>290</v>
      </c>
      <c r="C9" s="302">
        <v>0</v>
      </c>
      <c r="D9" s="302">
        <v>0</v>
      </c>
      <c r="E9" s="302">
        <v>469208</v>
      </c>
      <c r="F9" s="302">
        <v>0</v>
      </c>
      <c r="G9" s="302">
        <v>0</v>
      </c>
      <c r="H9" s="302">
        <v>488872</v>
      </c>
      <c r="I9" s="302">
        <v>0</v>
      </c>
      <c r="J9" s="302">
        <v>0</v>
      </c>
      <c r="K9" s="302">
        <v>0</v>
      </c>
      <c r="L9" s="302">
        <v>0</v>
      </c>
      <c r="M9" s="302">
        <v>0</v>
      </c>
      <c r="N9" s="302">
        <v>0</v>
      </c>
      <c r="O9" s="310">
        <f t="shared" si="0"/>
        <v>958080</v>
      </c>
      <c r="Q9" s="68"/>
      <c r="R9" s="80"/>
      <c r="S9" s="77"/>
      <c r="T9" s="77"/>
      <c r="U9" s="77"/>
      <c r="V9" s="77"/>
      <c r="W9" s="77"/>
      <c r="X9" s="77"/>
      <c r="Y9" s="77"/>
      <c r="Z9" s="77"/>
      <c r="AA9" s="77"/>
      <c r="AB9" s="77"/>
      <c r="AC9" s="82"/>
      <c r="AD9" s="82"/>
      <c r="AE9" s="86"/>
      <c r="AF9" s="73"/>
      <c r="AG9" s="73"/>
      <c r="AH9" s="73"/>
    </row>
    <row r="10" spans="1:34" ht="18.600000000000001" customHeight="1">
      <c r="A10" s="176" t="s">
        <v>356</v>
      </c>
      <c r="B10" s="116" t="s">
        <v>295</v>
      </c>
      <c r="C10" s="302">
        <v>727986</v>
      </c>
      <c r="D10" s="302">
        <v>714796</v>
      </c>
      <c r="E10" s="302">
        <v>755175</v>
      </c>
      <c r="F10" s="302">
        <v>1532317</v>
      </c>
      <c r="G10" s="302">
        <v>1535937</v>
      </c>
      <c r="H10" s="302">
        <v>0</v>
      </c>
      <c r="I10" s="302">
        <v>763767</v>
      </c>
      <c r="J10" s="302">
        <v>753326</v>
      </c>
      <c r="K10" s="303">
        <v>1275025</v>
      </c>
      <c r="L10" s="302">
        <v>751969</v>
      </c>
      <c r="M10" s="302">
        <v>2278858</v>
      </c>
      <c r="N10" s="303">
        <v>1483782</v>
      </c>
      <c r="O10" s="310">
        <f t="shared" si="0"/>
        <v>12572938</v>
      </c>
      <c r="Q10" s="69"/>
      <c r="R10" s="80"/>
      <c r="S10" s="77"/>
      <c r="T10" s="77"/>
      <c r="U10" s="77"/>
      <c r="V10" s="77"/>
      <c r="W10" s="77"/>
      <c r="X10" s="77"/>
      <c r="Y10" s="77"/>
      <c r="Z10" s="77"/>
      <c r="AA10" s="77"/>
      <c r="AB10" s="77"/>
      <c r="AC10" s="82"/>
      <c r="AD10" s="82"/>
      <c r="AE10" s="86"/>
      <c r="AF10" s="73"/>
      <c r="AG10" s="73"/>
      <c r="AH10" s="73"/>
    </row>
    <row r="11" spans="1:34" ht="18.600000000000001" customHeight="1">
      <c r="A11" s="176" t="s">
        <v>296</v>
      </c>
      <c r="B11" s="116" t="s">
        <v>291</v>
      </c>
      <c r="C11" s="302">
        <v>506562</v>
      </c>
      <c r="D11" s="302">
        <v>0</v>
      </c>
      <c r="E11" s="302">
        <v>501056</v>
      </c>
      <c r="F11" s="302">
        <v>524850</v>
      </c>
      <c r="G11" s="302">
        <v>999247</v>
      </c>
      <c r="H11" s="302">
        <v>0</v>
      </c>
      <c r="I11" s="302">
        <v>972295</v>
      </c>
      <c r="J11" s="303">
        <v>499478</v>
      </c>
      <c r="K11" s="303">
        <v>399653</v>
      </c>
      <c r="L11" s="302">
        <v>948688</v>
      </c>
      <c r="M11" s="302">
        <v>522350</v>
      </c>
      <c r="N11" s="302">
        <v>486870</v>
      </c>
      <c r="O11" s="310">
        <f t="shared" si="0"/>
        <v>6361049</v>
      </c>
      <c r="Q11" s="70"/>
      <c r="R11" s="80"/>
      <c r="S11" s="79"/>
      <c r="T11" s="77"/>
      <c r="U11" s="77"/>
      <c r="V11" s="77"/>
      <c r="W11" s="77"/>
      <c r="X11" s="77"/>
      <c r="Y11" s="77"/>
      <c r="Z11" s="77"/>
      <c r="AA11" s="77"/>
      <c r="AB11" s="77"/>
      <c r="AC11" s="82"/>
      <c r="AD11" s="82"/>
      <c r="AE11" s="86"/>
      <c r="AF11" s="73"/>
      <c r="AG11" s="73"/>
      <c r="AH11" s="73"/>
    </row>
    <row r="12" spans="1:34" ht="18.600000000000001" customHeight="1">
      <c r="A12" s="176" t="s">
        <v>297</v>
      </c>
      <c r="B12" s="116" t="s">
        <v>298</v>
      </c>
      <c r="C12" s="302">
        <v>28479</v>
      </c>
      <c r="D12" s="305">
        <v>28083</v>
      </c>
      <c r="E12" s="305">
        <v>0</v>
      </c>
      <c r="F12" s="302">
        <v>0</v>
      </c>
      <c r="G12" s="302">
        <v>29607</v>
      </c>
      <c r="H12" s="302">
        <v>30067</v>
      </c>
      <c r="I12" s="305">
        <v>0</v>
      </c>
      <c r="J12" s="303">
        <v>54774</v>
      </c>
      <c r="K12" s="302">
        <v>0</v>
      </c>
      <c r="L12" s="302">
        <v>0</v>
      </c>
      <c r="M12" s="302">
        <v>59722</v>
      </c>
      <c r="N12" s="302">
        <v>0</v>
      </c>
      <c r="O12" s="310">
        <f t="shared" si="0"/>
        <v>230732</v>
      </c>
      <c r="Q12" s="71"/>
      <c r="R12" s="80"/>
      <c r="S12" s="77"/>
      <c r="T12" s="77"/>
      <c r="U12" s="77"/>
      <c r="V12" s="77"/>
      <c r="W12" s="83"/>
      <c r="X12" s="77"/>
      <c r="Y12" s="77"/>
      <c r="Z12" s="83"/>
      <c r="AA12" s="77"/>
      <c r="AB12" s="77"/>
      <c r="AC12" s="82"/>
      <c r="AD12" s="82"/>
      <c r="AE12" s="86"/>
      <c r="AF12" s="73"/>
      <c r="AG12" s="73"/>
      <c r="AH12" s="73"/>
    </row>
    <row r="13" spans="1:34" ht="18.600000000000001" customHeight="1" thickBot="1">
      <c r="A13" s="463" t="s">
        <v>15</v>
      </c>
      <c r="B13" s="464"/>
      <c r="C13" s="306">
        <f t="shared" ref="C13:O13" si="1">SUM(C3:C12)</f>
        <v>2460671</v>
      </c>
      <c r="D13" s="306">
        <f t="shared" si="1"/>
        <v>2555964</v>
      </c>
      <c r="E13" s="306">
        <f t="shared" si="1"/>
        <v>3445259</v>
      </c>
      <c r="F13" s="306">
        <f t="shared" si="1"/>
        <v>2685216</v>
      </c>
      <c r="G13" s="306">
        <f t="shared" si="1"/>
        <v>2564791</v>
      </c>
      <c r="H13" s="306">
        <f t="shared" si="1"/>
        <v>2034295</v>
      </c>
      <c r="I13" s="306">
        <f t="shared" si="1"/>
        <v>2842940</v>
      </c>
      <c r="J13" s="306">
        <f t="shared" si="1"/>
        <v>2576658</v>
      </c>
      <c r="K13" s="306">
        <f t="shared" si="1"/>
        <v>2332652</v>
      </c>
      <c r="L13" s="307">
        <f t="shared" si="1"/>
        <v>2445555</v>
      </c>
      <c r="M13" s="307">
        <f t="shared" si="1"/>
        <v>3593708</v>
      </c>
      <c r="N13" s="307">
        <f t="shared" si="1"/>
        <v>2702274</v>
      </c>
      <c r="O13" s="311">
        <f t="shared" si="1"/>
        <v>32239983</v>
      </c>
      <c r="Q13" s="73"/>
      <c r="R13" s="80"/>
      <c r="S13" s="77"/>
      <c r="T13" s="77"/>
      <c r="U13" s="77"/>
      <c r="V13" s="83"/>
      <c r="W13" s="83"/>
      <c r="X13" s="83"/>
      <c r="Y13" s="77"/>
      <c r="Z13" s="77"/>
      <c r="AA13" s="77"/>
      <c r="AB13" s="77"/>
      <c r="AC13" s="82"/>
      <c r="AD13" s="82"/>
      <c r="AE13" s="86"/>
      <c r="AF13" s="73"/>
      <c r="AG13" s="73"/>
      <c r="AH13" s="73"/>
    </row>
    <row r="14" spans="1:34" ht="9.75" customHeight="1" thickBot="1">
      <c r="A14" s="285"/>
      <c r="B14" s="285"/>
      <c r="C14" s="285"/>
      <c r="D14" s="285"/>
      <c r="E14" s="285"/>
      <c r="F14" s="285"/>
      <c r="G14" s="285"/>
      <c r="H14" s="285"/>
      <c r="I14" s="286"/>
      <c r="J14" s="285"/>
      <c r="K14" s="285"/>
      <c r="L14" s="285"/>
      <c r="M14" s="287"/>
      <c r="N14" s="285"/>
      <c r="O14" s="285"/>
      <c r="Q14" s="73"/>
      <c r="R14" s="80"/>
      <c r="S14" s="77"/>
      <c r="T14" s="77"/>
      <c r="U14" s="77"/>
      <c r="V14" s="77"/>
      <c r="W14" s="77"/>
      <c r="X14" s="77"/>
      <c r="Y14" s="77"/>
      <c r="Z14" s="77"/>
      <c r="AA14" s="77"/>
      <c r="AB14" s="77"/>
      <c r="AC14" s="82"/>
      <c r="AD14" s="82"/>
      <c r="AE14" s="86"/>
      <c r="AF14" s="73"/>
      <c r="AG14" s="73"/>
      <c r="AH14" s="73"/>
    </row>
    <row r="15" spans="1:34" ht="25.35" customHeight="1">
      <c r="A15" s="427" t="s">
        <v>411</v>
      </c>
      <c r="B15" s="428"/>
      <c r="C15" s="459"/>
      <c r="D15" s="459"/>
      <c r="E15" s="459"/>
      <c r="F15" s="459"/>
      <c r="G15" s="459"/>
      <c r="H15" s="459"/>
      <c r="I15" s="459"/>
      <c r="J15" s="459"/>
      <c r="K15" s="459"/>
      <c r="L15" s="459"/>
      <c r="M15" s="459"/>
      <c r="N15" s="459"/>
      <c r="O15" s="460"/>
      <c r="P15" s="63"/>
      <c r="Q15" s="87"/>
      <c r="R15" s="85"/>
      <c r="S15" s="79"/>
      <c r="T15" s="79"/>
      <c r="U15" s="79"/>
      <c r="V15" s="79"/>
      <c r="W15" s="79"/>
      <c r="X15" s="79"/>
      <c r="Y15" s="79"/>
      <c r="Z15" s="79"/>
      <c r="AA15" s="79"/>
      <c r="AB15" s="79"/>
      <c r="AC15" s="79"/>
      <c r="AD15" s="79"/>
      <c r="AE15" s="79"/>
      <c r="AF15" s="73"/>
      <c r="AG15" s="73"/>
      <c r="AH15" s="73"/>
    </row>
    <row r="16" spans="1:34" ht="25.35" customHeight="1">
      <c r="A16" s="465" t="s">
        <v>288</v>
      </c>
      <c r="B16" s="466"/>
      <c r="C16" s="110">
        <v>42743</v>
      </c>
      <c r="D16" s="110">
        <v>42774</v>
      </c>
      <c r="E16" s="110">
        <v>42802</v>
      </c>
      <c r="F16" s="110">
        <v>42833</v>
      </c>
      <c r="G16" s="110">
        <v>42863</v>
      </c>
      <c r="H16" s="110">
        <v>42894</v>
      </c>
      <c r="I16" s="110">
        <v>42924</v>
      </c>
      <c r="J16" s="110">
        <v>42955</v>
      </c>
      <c r="K16" s="110">
        <v>42986</v>
      </c>
      <c r="L16" s="110">
        <v>43016</v>
      </c>
      <c r="M16" s="110">
        <v>43047</v>
      </c>
      <c r="N16" s="110">
        <v>43077</v>
      </c>
      <c r="O16" s="168" t="s">
        <v>15</v>
      </c>
      <c r="P16" s="56"/>
      <c r="Q16" s="87"/>
      <c r="R16" s="80"/>
      <c r="S16" s="81"/>
      <c r="T16" s="81"/>
      <c r="U16" s="81"/>
      <c r="V16" s="81"/>
      <c r="W16" s="81"/>
      <c r="X16" s="81"/>
      <c r="Y16" s="81"/>
      <c r="Z16" s="81"/>
      <c r="AA16" s="81"/>
      <c r="AB16" s="81"/>
      <c r="AC16" s="81"/>
      <c r="AD16" s="81"/>
      <c r="AE16" s="1"/>
      <c r="AF16" s="73"/>
    </row>
    <row r="17" spans="1:32" ht="18.600000000000001" customHeight="1">
      <c r="A17" s="467" t="s">
        <v>299</v>
      </c>
      <c r="B17" s="468"/>
      <c r="C17" s="302">
        <v>760996</v>
      </c>
      <c r="D17" s="302">
        <v>600525</v>
      </c>
      <c r="E17" s="302">
        <v>830294</v>
      </c>
      <c r="F17" s="302">
        <v>869096</v>
      </c>
      <c r="G17" s="302">
        <v>830251</v>
      </c>
      <c r="H17" s="302">
        <v>807271</v>
      </c>
      <c r="I17" s="302">
        <v>822854</v>
      </c>
      <c r="J17" s="302">
        <v>380334</v>
      </c>
      <c r="K17" s="302">
        <v>784154</v>
      </c>
      <c r="L17" s="302">
        <v>760128</v>
      </c>
      <c r="M17" s="302">
        <v>380432</v>
      </c>
      <c r="N17" s="302">
        <v>760429</v>
      </c>
      <c r="O17" s="312">
        <f>SUM(C17:N17)</f>
        <v>8586764</v>
      </c>
      <c r="P17" s="57"/>
      <c r="Q17" s="87"/>
      <c r="R17" s="80"/>
      <c r="S17" s="77"/>
      <c r="T17" s="77"/>
      <c r="U17" s="77"/>
      <c r="V17" s="77"/>
      <c r="W17" s="77"/>
      <c r="X17" s="77"/>
      <c r="Y17" s="77"/>
      <c r="Z17" s="77"/>
      <c r="AA17" s="77"/>
      <c r="AB17" s="77"/>
      <c r="AC17" s="77"/>
      <c r="AD17" s="82"/>
      <c r="AE17" s="1"/>
      <c r="AF17" s="73"/>
    </row>
    <row r="18" spans="1:32" ht="18.600000000000001" customHeight="1">
      <c r="A18" s="467" t="s">
        <v>300</v>
      </c>
      <c r="B18" s="468"/>
      <c r="C18" s="302">
        <v>362196</v>
      </c>
      <c r="D18" s="302">
        <v>0</v>
      </c>
      <c r="E18" s="302">
        <v>361436</v>
      </c>
      <c r="F18" s="302">
        <v>0</v>
      </c>
      <c r="G18" s="302">
        <v>0</v>
      </c>
      <c r="H18" s="302">
        <v>301300</v>
      </c>
      <c r="I18" s="302">
        <v>0</v>
      </c>
      <c r="J18" s="302">
        <v>0</v>
      </c>
      <c r="K18" s="302">
        <v>0</v>
      </c>
      <c r="L18" s="302">
        <v>0</v>
      </c>
      <c r="M18" s="302">
        <v>359997</v>
      </c>
      <c r="N18" s="146">
        <v>0</v>
      </c>
      <c r="O18" s="312">
        <f>SUM(C18:N18)</f>
        <v>1384929</v>
      </c>
      <c r="P18" s="56"/>
      <c r="Q18" s="87"/>
      <c r="R18" s="80"/>
      <c r="S18" s="88"/>
      <c r="T18" s="77"/>
      <c r="U18" s="77"/>
      <c r="V18" s="77"/>
      <c r="W18" s="77"/>
      <c r="X18" s="77"/>
      <c r="Y18" s="77"/>
      <c r="Z18" s="77"/>
      <c r="AA18" s="77"/>
      <c r="AB18" s="77"/>
      <c r="AC18" s="82"/>
      <c r="AD18" s="82"/>
      <c r="AE18" s="1"/>
      <c r="AF18" s="73"/>
    </row>
    <row r="19" spans="1:32" ht="18.600000000000001" customHeight="1" thickBot="1">
      <c r="A19" s="461" t="s">
        <v>15</v>
      </c>
      <c r="B19" s="462"/>
      <c r="C19" s="308">
        <f t="shared" ref="C19:O19" si="2">SUM(C17:C18)</f>
        <v>1123192</v>
      </c>
      <c r="D19" s="308">
        <f>SUM(D17:D18)</f>
        <v>600525</v>
      </c>
      <c r="E19" s="308">
        <f>SUM(E17:E18)</f>
        <v>1191730</v>
      </c>
      <c r="F19" s="308">
        <f>SUM(F17:F18)</f>
        <v>869096</v>
      </c>
      <c r="G19" s="308">
        <f t="shared" si="2"/>
        <v>830251</v>
      </c>
      <c r="H19" s="308">
        <f t="shared" si="2"/>
        <v>1108571</v>
      </c>
      <c r="I19" s="308">
        <f>SUM(I17:I18)</f>
        <v>822854</v>
      </c>
      <c r="J19" s="309">
        <f t="shared" si="2"/>
        <v>380334</v>
      </c>
      <c r="K19" s="308">
        <f t="shared" si="2"/>
        <v>784154</v>
      </c>
      <c r="L19" s="308">
        <f t="shared" si="2"/>
        <v>760128</v>
      </c>
      <c r="M19" s="308">
        <f t="shared" si="2"/>
        <v>740429</v>
      </c>
      <c r="N19" s="308">
        <f t="shared" si="2"/>
        <v>760429</v>
      </c>
      <c r="O19" s="313">
        <f t="shared" si="2"/>
        <v>9971693</v>
      </c>
      <c r="P19" s="56"/>
      <c r="Q19" s="73"/>
      <c r="R19" s="85"/>
      <c r="S19" s="79"/>
      <c r="T19" s="79"/>
      <c r="U19" s="79"/>
      <c r="V19" s="79"/>
      <c r="W19" s="79"/>
      <c r="X19" s="79"/>
      <c r="Y19" s="79"/>
      <c r="Z19" s="79"/>
      <c r="AA19" s="79"/>
      <c r="AB19" s="79"/>
      <c r="AC19" s="79"/>
      <c r="AD19" s="79"/>
      <c r="AE19" s="1"/>
      <c r="AF19" s="73"/>
    </row>
    <row r="20" spans="1:32">
      <c r="A20" s="64"/>
      <c r="B20" s="64"/>
      <c r="C20" s="89"/>
      <c r="D20" s="1"/>
      <c r="E20" s="89"/>
      <c r="F20" s="89"/>
      <c r="G20" s="89"/>
      <c r="H20" s="89"/>
      <c r="I20" s="89"/>
      <c r="Q20" s="73"/>
      <c r="R20" s="80"/>
      <c r="S20" s="77"/>
      <c r="T20" s="77"/>
      <c r="U20" s="77"/>
      <c r="V20" s="77"/>
      <c r="W20" s="77"/>
      <c r="X20" s="77"/>
      <c r="Y20" s="77"/>
      <c r="Z20" s="77"/>
      <c r="AA20" s="77"/>
      <c r="AB20" s="77"/>
      <c r="AC20" s="82"/>
      <c r="AD20" s="82"/>
      <c r="AE20" s="1"/>
      <c r="AF20" s="73"/>
    </row>
    <row r="21" spans="1:32">
      <c r="C21" s="89"/>
      <c r="D21" s="89"/>
      <c r="F21" s="227"/>
      <c r="G21" s="227"/>
      <c r="H21" s="227"/>
      <c r="I21" s="227"/>
      <c r="M21" s="53"/>
      <c r="Q21" s="73"/>
      <c r="R21" s="80"/>
      <c r="S21" s="79"/>
      <c r="T21" s="77"/>
      <c r="U21" s="77"/>
      <c r="V21" s="77"/>
      <c r="W21" s="77"/>
      <c r="X21" s="77"/>
      <c r="Y21" s="77"/>
      <c r="Z21" s="77"/>
      <c r="AA21" s="77"/>
      <c r="AB21" s="77"/>
      <c r="AC21" s="82"/>
      <c r="AD21" s="82"/>
      <c r="AE21" s="1"/>
      <c r="AF21" s="73"/>
    </row>
    <row r="22" spans="1:32">
      <c r="C22" s="185"/>
      <c r="D22" s="185"/>
      <c r="E22" s="185"/>
      <c r="F22" s="185"/>
      <c r="G22" s="185"/>
      <c r="H22" s="185"/>
      <c r="I22" s="185"/>
      <c r="J22" s="185"/>
      <c r="M22" s="53"/>
      <c r="Q22" s="73"/>
      <c r="R22" s="80"/>
      <c r="S22" s="77"/>
      <c r="T22" s="77"/>
      <c r="U22" s="77"/>
      <c r="V22" s="77"/>
      <c r="W22" s="83"/>
      <c r="X22" s="77"/>
      <c r="Y22" s="77"/>
      <c r="Z22" s="83"/>
      <c r="AA22" s="77"/>
      <c r="AB22" s="77"/>
      <c r="AC22" s="82"/>
      <c r="AD22" s="82"/>
      <c r="AE22" s="1"/>
      <c r="AF22" s="73"/>
    </row>
    <row r="23" spans="1:32">
      <c r="C23" s="89"/>
      <c r="D23" s="89"/>
      <c r="E23" s="89"/>
      <c r="F23" s="89"/>
      <c r="G23" s="89"/>
      <c r="H23" s="89"/>
      <c r="I23" s="89"/>
      <c r="M23" s="53"/>
      <c r="R23" s="80"/>
      <c r="S23" s="77"/>
      <c r="T23" s="77"/>
      <c r="U23" s="77"/>
      <c r="V23" s="83"/>
      <c r="W23" s="83"/>
      <c r="X23" s="83"/>
      <c r="Y23" s="77"/>
      <c r="Z23" s="77"/>
      <c r="AA23" s="77"/>
      <c r="AB23" s="77"/>
      <c r="AC23" s="82"/>
      <c r="AD23" s="82"/>
      <c r="AE23" s="1"/>
      <c r="AF23" s="73"/>
    </row>
    <row r="24" spans="1:32">
      <c r="C24" s="282"/>
      <c r="D24" s="282"/>
      <c r="E24" s="282"/>
      <c r="F24" s="282"/>
      <c r="G24" s="282"/>
      <c r="H24" s="282"/>
      <c r="I24" s="282"/>
      <c r="J24" s="282"/>
      <c r="M24" s="53"/>
      <c r="R24" s="80"/>
      <c r="S24" s="77"/>
      <c r="T24" s="77"/>
      <c r="U24" s="77"/>
      <c r="V24" s="77"/>
      <c r="W24" s="77"/>
      <c r="X24" s="84"/>
      <c r="Y24" s="77"/>
      <c r="Z24" s="77"/>
      <c r="AA24" s="77"/>
      <c r="AB24" s="77"/>
      <c r="AC24" s="82"/>
      <c r="AD24" s="82"/>
      <c r="AE24" s="1"/>
      <c r="AF24" s="73"/>
    </row>
    <row r="25" spans="1:32">
      <c r="C25" s="89"/>
      <c r="D25" s="89"/>
      <c r="E25" s="89"/>
      <c r="F25" s="89"/>
      <c r="G25" s="89"/>
      <c r="H25" s="89"/>
      <c r="I25" s="89"/>
      <c r="M25" s="53"/>
      <c r="R25" s="85"/>
      <c r="S25" s="79"/>
      <c r="T25" s="79"/>
      <c r="U25" s="79"/>
      <c r="V25" s="79"/>
      <c r="W25" s="79"/>
      <c r="X25" s="79"/>
      <c r="Y25" s="79"/>
      <c r="Z25" s="79"/>
      <c r="AA25" s="79"/>
      <c r="AB25" s="79"/>
      <c r="AC25" s="79"/>
      <c r="AD25" s="79"/>
      <c r="AE25" s="1"/>
      <c r="AF25" s="73"/>
    </row>
    <row r="26" spans="1:32">
      <c r="C26" s="89"/>
      <c r="D26" s="89"/>
      <c r="E26" s="89"/>
      <c r="F26" s="89"/>
      <c r="G26" s="89"/>
      <c r="H26" s="89"/>
      <c r="I26" s="89"/>
      <c r="M26" s="53"/>
      <c r="R26" s="1"/>
      <c r="S26" s="1"/>
      <c r="T26" s="1"/>
      <c r="U26" s="1"/>
      <c r="V26" s="1"/>
      <c r="W26" s="1"/>
      <c r="X26" s="1"/>
      <c r="Y26" s="1"/>
      <c r="Z26" s="1"/>
      <c r="AA26" s="1"/>
      <c r="AB26" s="1"/>
      <c r="AC26" s="1"/>
      <c r="AD26" s="1"/>
      <c r="AE26" s="1"/>
      <c r="AF26" s="73"/>
    </row>
    <row r="27" spans="1:32">
      <c r="C27" s="89"/>
      <c r="D27" s="89"/>
      <c r="E27" s="89"/>
      <c r="F27" s="89"/>
      <c r="G27" s="89"/>
      <c r="H27" s="89"/>
      <c r="I27" s="89"/>
      <c r="M27" s="53"/>
      <c r="R27" s="73"/>
      <c r="S27" s="73"/>
      <c r="T27" s="73"/>
      <c r="U27" s="73"/>
      <c r="V27" s="73"/>
      <c r="W27" s="73"/>
      <c r="X27" s="73"/>
      <c r="Y27" s="73"/>
      <c r="Z27" s="73"/>
      <c r="AA27" s="73"/>
      <c r="AB27" s="73"/>
      <c r="AC27" s="73"/>
      <c r="AD27" s="73"/>
      <c r="AE27" s="73"/>
      <c r="AF27" s="73"/>
    </row>
    <row r="28" spans="1:32">
      <c r="C28" s="89"/>
      <c r="D28" s="89"/>
      <c r="E28" s="89"/>
      <c r="F28" s="89"/>
      <c r="G28" s="89"/>
      <c r="H28" s="89"/>
      <c r="I28" s="89"/>
      <c r="M28" s="53"/>
    </row>
    <row r="29" spans="1:32">
      <c r="C29" s="89"/>
      <c r="D29" s="89"/>
      <c r="E29" s="89"/>
      <c r="F29" s="89"/>
      <c r="G29" s="89"/>
      <c r="H29" s="89"/>
      <c r="I29" s="89"/>
      <c r="M29" s="53"/>
    </row>
    <row r="30" spans="1:32">
      <c r="C30" s="89"/>
      <c r="D30" s="89"/>
      <c r="E30" s="89"/>
      <c r="F30" s="89"/>
      <c r="G30" s="89"/>
      <c r="H30" s="89"/>
      <c r="I30" s="89"/>
      <c r="M30" s="53"/>
    </row>
    <row r="31" spans="1:32">
      <c r="C31" s="89"/>
      <c r="D31" s="89"/>
      <c r="E31" s="89"/>
      <c r="F31" s="89"/>
      <c r="G31" s="89"/>
      <c r="H31" s="89"/>
      <c r="I31" s="89"/>
      <c r="M31" s="53"/>
    </row>
    <row r="32" spans="1:32">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66" spans="1:17">
      <c r="A66" s="227"/>
      <c r="B66" s="227"/>
      <c r="C66" s="227"/>
      <c r="D66" s="227"/>
      <c r="E66" s="227"/>
      <c r="F66" s="227"/>
      <c r="G66" s="227"/>
      <c r="H66" s="227"/>
      <c r="I66" s="227"/>
      <c r="J66" s="227"/>
      <c r="K66" s="227"/>
      <c r="L66" s="227"/>
      <c r="M66" s="228"/>
      <c r="N66" s="227"/>
      <c r="O66" s="227"/>
      <c r="P66" s="227"/>
      <c r="Q66" s="227"/>
    </row>
  </sheetData>
  <mergeCells count="7">
    <mergeCell ref="A19:B19"/>
    <mergeCell ref="A13:B13"/>
    <mergeCell ref="A1:O1"/>
    <mergeCell ref="A15:O15"/>
    <mergeCell ref="A16:B16"/>
    <mergeCell ref="A17:B17"/>
    <mergeCell ref="A18:B18"/>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C13:L13 C19 M13:N13 F19:N19 D19:E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workbookViewId="0">
      <selection sqref="A1:N1"/>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27" t="s">
        <v>412</v>
      </c>
      <c r="B1" s="459"/>
      <c r="C1" s="459"/>
      <c r="D1" s="459"/>
      <c r="E1" s="459"/>
      <c r="F1" s="459"/>
      <c r="G1" s="459"/>
      <c r="H1" s="459"/>
      <c r="I1" s="459"/>
      <c r="J1" s="459"/>
      <c r="K1" s="459"/>
      <c r="L1" s="459"/>
      <c r="M1" s="459"/>
      <c r="N1" s="460"/>
      <c r="Q1" s="1"/>
      <c r="R1" s="1"/>
      <c r="S1" s="78"/>
      <c r="T1" s="1"/>
      <c r="U1" s="1"/>
      <c r="V1" s="1"/>
      <c r="W1" s="1"/>
      <c r="X1" s="1"/>
      <c r="Y1" s="1"/>
      <c r="Z1" s="1"/>
      <c r="AA1" s="1"/>
      <c r="AB1" s="1"/>
      <c r="AC1" s="1"/>
      <c r="AD1" s="1"/>
      <c r="AE1" s="73"/>
    </row>
    <row r="2" spans="1:33" ht="22.5" customHeight="1">
      <c r="A2" s="465" t="s">
        <v>221</v>
      </c>
      <c r="B2" s="472"/>
      <c r="C2" s="472"/>
      <c r="D2" s="472"/>
      <c r="E2" s="472"/>
      <c r="F2" s="472"/>
      <c r="G2" s="472"/>
      <c r="H2" s="472"/>
      <c r="I2" s="472"/>
      <c r="J2" s="472"/>
      <c r="K2" s="472"/>
      <c r="L2" s="472"/>
      <c r="M2" s="472"/>
      <c r="N2" s="473"/>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18" customHeight="1">
      <c r="A4" s="176" t="s">
        <v>150</v>
      </c>
      <c r="B4" s="316">
        <v>40225</v>
      </c>
      <c r="C4" s="146">
        <v>31996</v>
      </c>
      <c r="D4" s="146">
        <v>61070</v>
      </c>
      <c r="E4" s="146">
        <v>55476</v>
      </c>
      <c r="F4" s="146">
        <v>54265</v>
      </c>
      <c r="G4" s="146">
        <v>57400</v>
      </c>
      <c r="H4" s="146">
        <v>48468</v>
      </c>
      <c r="I4" s="146">
        <v>48378</v>
      </c>
      <c r="J4" s="146">
        <v>56329</v>
      </c>
      <c r="K4" s="340">
        <v>53829</v>
      </c>
      <c r="L4" s="146">
        <v>56590</v>
      </c>
      <c r="M4" s="146">
        <v>61681</v>
      </c>
      <c r="N4" s="317">
        <f>SUM(B4:M4)</f>
        <v>625707</v>
      </c>
      <c r="P4" s="67"/>
      <c r="Q4" s="80"/>
      <c r="R4" s="88"/>
      <c r="S4" s="77"/>
      <c r="T4" s="77"/>
      <c r="U4" s="77"/>
      <c r="V4" s="77"/>
      <c r="W4" s="77"/>
      <c r="X4" s="77"/>
      <c r="Y4" s="77"/>
      <c r="Z4" s="77"/>
      <c r="AA4" s="77"/>
      <c r="AB4" s="82"/>
      <c r="AC4" s="82"/>
      <c r="AD4" s="86"/>
      <c r="AE4" s="73"/>
      <c r="AF4" s="73"/>
      <c r="AG4" s="73"/>
    </row>
    <row r="5" spans="1:33" ht="18" customHeight="1">
      <c r="A5" s="176" t="s">
        <v>212</v>
      </c>
      <c r="B5" s="316">
        <v>364967</v>
      </c>
      <c r="C5" s="146">
        <v>358584</v>
      </c>
      <c r="D5" s="146">
        <v>366508</v>
      </c>
      <c r="E5" s="146">
        <v>364482</v>
      </c>
      <c r="F5" s="146">
        <v>392890</v>
      </c>
      <c r="G5" s="146">
        <v>357570</v>
      </c>
      <c r="H5" s="146">
        <v>392912</v>
      </c>
      <c r="I5" s="146">
        <v>357156</v>
      </c>
      <c r="J5" s="146">
        <v>380202</v>
      </c>
      <c r="K5" s="340">
        <v>364796</v>
      </c>
      <c r="L5" s="146">
        <v>387260</v>
      </c>
      <c r="M5" s="146">
        <v>374644</v>
      </c>
      <c r="N5" s="317">
        <f t="shared" ref="N5:N13" si="0">SUM(B5:M5)</f>
        <v>4461971</v>
      </c>
      <c r="P5" s="67"/>
      <c r="Q5" s="80"/>
      <c r="R5" s="88"/>
      <c r="S5" s="77"/>
      <c r="T5" s="77"/>
      <c r="U5" s="77"/>
      <c r="V5" s="77"/>
      <c r="W5" s="77"/>
      <c r="X5" s="77"/>
      <c r="Y5" s="77"/>
      <c r="Z5" s="77"/>
      <c r="AA5" s="77"/>
      <c r="AB5" s="82"/>
      <c r="AC5" s="82"/>
      <c r="AD5" s="86"/>
      <c r="AE5" s="73"/>
      <c r="AF5" s="73"/>
      <c r="AG5" s="73"/>
    </row>
    <row r="6" spans="1:33" ht="18" customHeight="1">
      <c r="A6" s="176" t="s">
        <v>276</v>
      </c>
      <c r="B6" s="316">
        <v>0</v>
      </c>
      <c r="C6" s="146">
        <v>0</v>
      </c>
      <c r="D6" s="146">
        <v>0</v>
      </c>
      <c r="E6" s="146">
        <v>0</v>
      </c>
      <c r="F6" s="146">
        <v>0</v>
      </c>
      <c r="G6" s="146">
        <v>0</v>
      </c>
      <c r="H6" s="146">
        <v>0</v>
      </c>
      <c r="I6" s="146">
        <v>0</v>
      </c>
      <c r="J6" s="146">
        <v>0</v>
      </c>
      <c r="K6" s="340">
        <v>0</v>
      </c>
      <c r="L6" s="146">
        <v>0</v>
      </c>
      <c r="M6" s="146">
        <v>0</v>
      </c>
      <c r="N6" s="317">
        <f t="shared" si="0"/>
        <v>0</v>
      </c>
      <c r="P6" s="67"/>
      <c r="Q6" s="80"/>
      <c r="R6" s="88"/>
      <c r="S6" s="77"/>
      <c r="T6" s="77"/>
      <c r="U6" s="77"/>
      <c r="V6" s="77"/>
      <c r="W6" s="77"/>
      <c r="X6" s="77"/>
      <c r="Y6" s="77"/>
      <c r="Z6" s="77"/>
      <c r="AA6" s="77"/>
      <c r="AB6" s="82"/>
      <c r="AC6" s="82"/>
      <c r="AD6" s="86"/>
      <c r="AE6" s="73"/>
      <c r="AF6" s="73"/>
      <c r="AG6" s="73"/>
    </row>
    <row r="7" spans="1:33" ht="18" customHeight="1">
      <c r="A7" s="176" t="s">
        <v>181</v>
      </c>
      <c r="B7" s="316">
        <v>0</v>
      </c>
      <c r="C7" s="146">
        <v>0</v>
      </c>
      <c r="D7" s="146">
        <v>0</v>
      </c>
      <c r="E7" s="146">
        <v>0</v>
      </c>
      <c r="F7" s="146">
        <v>0</v>
      </c>
      <c r="G7" s="146">
        <v>0</v>
      </c>
      <c r="H7" s="146">
        <v>0</v>
      </c>
      <c r="I7" s="146">
        <v>0</v>
      </c>
      <c r="J7" s="146">
        <v>0</v>
      </c>
      <c r="K7" s="340">
        <v>0</v>
      </c>
      <c r="L7" s="146">
        <v>0</v>
      </c>
      <c r="M7" s="146">
        <v>0</v>
      </c>
      <c r="N7" s="317">
        <f t="shared" si="0"/>
        <v>0</v>
      </c>
      <c r="P7" s="67"/>
      <c r="Q7" s="80"/>
      <c r="R7" s="88"/>
      <c r="S7" s="77"/>
      <c r="T7" s="77"/>
      <c r="U7" s="77"/>
      <c r="V7" s="77"/>
      <c r="W7" s="77"/>
      <c r="X7" s="77"/>
      <c r="Y7" s="77"/>
      <c r="Z7" s="77"/>
      <c r="AA7" s="77"/>
      <c r="AB7" s="82"/>
      <c r="AC7" s="82"/>
      <c r="AD7" s="86"/>
      <c r="AE7" s="73"/>
      <c r="AF7" s="73"/>
      <c r="AG7" s="73"/>
    </row>
    <row r="8" spans="1:33" ht="18" customHeight="1">
      <c r="A8" s="176" t="s">
        <v>272</v>
      </c>
      <c r="B8" s="316">
        <v>94874</v>
      </c>
      <c r="C8" s="146">
        <v>81708</v>
      </c>
      <c r="D8" s="146">
        <v>86592</v>
      </c>
      <c r="E8" s="146">
        <v>82065</v>
      </c>
      <c r="F8" s="146">
        <v>90155</v>
      </c>
      <c r="G8" s="146">
        <v>79691</v>
      </c>
      <c r="H8" s="146">
        <v>81195</v>
      </c>
      <c r="I8" s="146">
        <v>90280</v>
      </c>
      <c r="J8" s="146">
        <v>68934</v>
      </c>
      <c r="K8" s="340">
        <v>72468</v>
      </c>
      <c r="L8" s="146">
        <v>73039</v>
      </c>
      <c r="M8" s="146">
        <v>79860</v>
      </c>
      <c r="N8" s="317">
        <f t="shared" si="0"/>
        <v>980861</v>
      </c>
      <c r="P8" s="67"/>
      <c r="Q8" s="80"/>
      <c r="R8" s="88"/>
      <c r="S8" s="77"/>
      <c r="T8" s="77"/>
      <c r="U8" s="77"/>
      <c r="V8" s="77"/>
      <c r="W8" s="77"/>
      <c r="X8" s="77"/>
      <c r="Y8" s="77"/>
      <c r="Z8" s="77"/>
      <c r="AA8" s="77"/>
      <c r="AB8" s="82"/>
      <c r="AC8" s="82"/>
      <c r="AD8" s="86"/>
      <c r="AE8" s="73"/>
      <c r="AF8" s="73"/>
      <c r="AG8" s="73"/>
    </row>
    <row r="9" spans="1:33" ht="18" customHeight="1">
      <c r="A9" s="176" t="s">
        <v>375</v>
      </c>
      <c r="B9" s="316">
        <v>315598</v>
      </c>
      <c r="C9" s="146">
        <v>313022</v>
      </c>
      <c r="D9" s="146">
        <v>320062</v>
      </c>
      <c r="E9" s="146">
        <v>267766</v>
      </c>
      <c r="F9" s="146">
        <v>318136</v>
      </c>
      <c r="G9" s="146">
        <v>272667</v>
      </c>
      <c r="H9" s="146">
        <v>290010</v>
      </c>
      <c r="I9" s="146">
        <v>302934</v>
      </c>
      <c r="J9" s="146">
        <v>301510</v>
      </c>
      <c r="K9" s="340">
        <v>256235</v>
      </c>
      <c r="L9" s="146">
        <v>299566</v>
      </c>
      <c r="M9" s="146">
        <v>278539</v>
      </c>
      <c r="N9" s="317">
        <f t="shared" si="0"/>
        <v>3536045</v>
      </c>
      <c r="P9" s="67"/>
      <c r="Q9" s="80"/>
      <c r="R9" s="88"/>
      <c r="S9" s="77"/>
      <c r="T9" s="77"/>
      <c r="U9" s="77"/>
      <c r="V9" s="77"/>
      <c r="W9" s="77"/>
      <c r="X9" s="77"/>
      <c r="Y9" s="77"/>
      <c r="Z9" s="77"/>
      <c r="AA9" s="77"/>
      <c r="AB9" s="82"/>
      <c r="AC9" s="82"/>
      <c r="AD9" s="86"/>
      <c r="AE9" s="73"/>
      <c r="AF9" s="73"/>
      <c r="AG9" s="73"/>
    </row>
    <row r="10" spans="1:33" ht="18" customHeight="1">
      <c r="A10" s="176" t="s">
        <v>274</v>
      </c>
      <c r="B10" s="316">
        <v>35075</v>
      </c>
      <c r="C10" s="146">
        <v>9018</v>
      </c>
      <c r="D10" s="146">
        <v>19880</v>
      </c>
      <c r="E10" s="146">
        <v>5947</v>
      </c>
      <c r="F10" s="146">
        <v>0</v>
      </c>
      <c r="G10" s="146">
        <v>0</v>
      </c>
      <c r="H10" s="146">
        <v>19993</v>
      </c>
      <c r="I10" s="146">
        <v>9836</v>
      </c>
      <c r="J10" s="146">
        <v>15900</v>
      </c>
      <c r="K10" s="340">
        <v>0</v>
      </c>
      <c r="L10" s="146">
        <v>0</v>
      </c>
      <c r="M10" s="146">
        <v>0</v>
      </c>
      <c r="N10" s="317">
        <f t="shared" si="0"/>
        <v>115649</v>
      </c>
      <c r="P10" s="67"/>
      <c r="Q10" s="80"/>
      <c r="R10" s="88"/>
      <c r="S10" s="77"/>
      <c r="T10" s="77"/>
      <c r="U10" s="77"/>
      <c r="V10" s="77"/>
      <c r="W10" s="77"/>
      <c r="X10" s="77"/>
      <c r="Y10" s="77"/>
      <c r="Z10" s="77"/>
      <c r="AA10" s="77"/>
      <c r="AB10" s="82"/>
      <c r="AC10" s="82"/>
      <c r="AD10" s="86"/>
      <c r="AE10" s="73"/>
      <c r="AF10" s="73"/>
      <c r="AG10" s="73"/>
    </row>
    <row r="11" spans="1:33" ht="18" customHeight="1">
      <c r="A11" s="176" t="s">
        <v>214</v>
      </c>
      <c r="B11" s="316">
        <v>6991</v>
      </c>
      <c r="C11" s="146">
        <v>5773</v>
      </c>
      <c r="D11" s="146">
        <v>5847</v>
      </c>
      <c r="E11" s="146">
        <v>3718</v>
      </c>
      <c r="F11" s="146">
        <v>7415</v>
      </c>
      <c r="G11" s="146">
        <v>10502</v>
      </c>
      <c r="H11" s="146">
        <v>7375</v>
      </c>
      <c r="I11" s="146">
        <v>3787</v>
      </c>
      <c r="J11" s="146">
        <v>7079</v>
      </c>
      <c r="K11" s="340">
        <v>4286</v>
      </c>
      <c r="L11" s="146">
        <v>6275</v>
      </c>
      <c r="M11" s="146">
        <v>3780</v>
      </c>
      <c r="N11" s="317">
        <f t="shared" si="0"/>
        <v>72828</v>
      </c>
      <c r="P11" s="67"/>
      <c r="Q11" s="80"/>
      <c r="R11" s="88"/>
      <c r="S11" s="77"/>
      <c r="T11" s="77"/>
      <c r="U11" s="77"/>
      <c r="V11" s="77"/>
      <c r="W11" s="77"/>
      <c r="X11" s="77"/>
      <c r="Y11" s="77"/>
      <c r="Z11" s="77"/>
      <c r="AA11" s="77"/>
      <c r="AB11" s="82"/>
      <c r="AC11" s="82"/>
      <c r="AD11" s="86"/>
      <c r="AE11" s="73"/>
      <c r="AF11" s="73"/>
      <c r="AG11" s="73"/>
    </row>
    <row r="12" spans="1:33" ht="18" customHeight="1">
      <c r="A12" s="176" t="s">
        <v>213</v>
      </c>
      <c r="B12" s="316">
        <v>0</v>
      </c>
      <c r="C12" s="146">
        <v>0</v>
      </c>
      <c r="D12" s="146">
        <v>0</v>
      </c>
      <c r="E12" s="146">
        <v>0</v>
      </c>
      <c r="F12" s="146">
        <v>0</v>
      </c>
      <c r="G12" s="146">
        <v>0</v>
      </c>
      <c r="H12" s="146">
        <v>0</v>
      </c>
      <c r="I12" s="146">
        <v>0</v>
      </c>
      <c r="J12" s="146">
        <v>0</v>
      </c>
      <c r="K12" s="340">
        <v>0</v>
      </c>
      <c r="L12" s="146">
        <v>0</v>
      </c>
      <c r="M12" s="146">
        <v>0</v>
      </c>
      <c r="N12" s="317">
        <f t="shared" si="0"/>
        <v>0</v>
      </c>
      <c r="P12" s="67"/>
      <c r="Q12" s="80"/>
      <c r="R12" s="88"/>
      <c r="S12" s="77"/>
      <c r="T12" s="77"/>
      <c r="U12" s="77"/>
      <c r="V12" s="77"/>
      <c r="W12" s="77"/>
      <c r="X12" s="77"/>
      <c r="Y12" s="77"/>
      <c r="Z12" s="77"/>
      <c r="AA12" s="77"/>
      <c r="AB12" s="82"/>
      <c r="AC12" s="82"/>
      <c r="AD12" s="86"/>
      <c r="AE12" s="73"/>
      <c r="AF12" s="73"/>
      <c r="AG12" s="73"/>
    </row>
    <row r="13" spans="1:33" ht="18" customHeight="1">
      <c r="A13" s="176" t="s">
        <v>275</v>
      </c>
      <c r="B13" s="316">
        <v>0</v>
      </c>
      <c r="C13" s="146">
        <v>0</v>
      </c>
      <c r="D13" s="146">
        <v>0</v>
      </c>
      <c r="E13" s="146">
        <v>0</v>
      </c>
      <c r="F13" s="146">
        <v>0</v>
      </c>
      <c r="G13" s="146">
        <v>0</v>
      </c>
      <c r="H13" s="146">
        <v>0</v>
      </c>
      <c r="I13" s="146">
        <v>0</v>
      </c>
      <c r="J13" s="146">
        <v>0</v>
      </c>
      <c r="K13" s="340">
        <v>0</v>
      </c>
      <c r="L13" s="146">
        <v>0</v>
      </c>
      <c r="M13" s="146">
        <v>0</v>
      </c>
      <c r="N13" s="317">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7" t="s">
        <v>15</v>
      </c>
      <c r="B14" s="318">
        <f t="shared" ref="B14:N14" si="1">SUM(B4:B13)</f>
        <v>857730</v>
      </c>
      <c r="C14" s="318">
        <f t="shared" si="1"/>
        <v>800101</v>
      </c>
      <c r="D14" s="318">
        <f t="shared" si="1"/>
        <v>859959</v>
      </c>
      <c r="E14" s="318">
        <f t="shared" si="1"/>
        <v>779454</v>
      </c>
      <c r="F14" s="318">
        <f t="shared" si="1"/>
        <v>862861</v>
      </c>
      <c r="G14" s="318">
        <f t="shared" si="1"/>
        <v>777830</v>
      </c>
      <c r="H14" s="318">
        <f t="shared" si="1"/>
        <v>839953</v>
      </c>
      <c r="I14" s="318">
        <f t="shared" si="1"/>
        <v>812371</v>
      </c>
      <c r="J14" s="318">
        <f t="shared" si="1"/>
        <v>829954</v>
      </c>
      <c r="K14" s="318">
        <f t="shared" si="1"/>
        <v>751614</v>
      </c>
      <c r="L14" s="318">
        <f t="shared" si="1"/>
        <v>822730</v>
      </c>
      <c r="M14" s="318">
        <f t="shared" si="1"/>
        <v>798504</v>
      </c>
      <c r="N14" s="319">
        <f t="shared" si="1"/>
        <v>9793061</v>
      </c>
      <c r="P14" s="73"/>
      <c r="Q14" s="80"/>
      <c r="R14" s="77"/>
      <c r="S14" s="77"/>
      <c r="T14" s="77"/>
      <c r="U14" s="83"/>
      <c r="V14" s="83"/>
      <c r="W14" s="83"/>
      <c r="X14" s="77"/>
      <c r="Y14" s="77"/>
      <c r="Z14" s="77"/>
      <c r="AA14" s="77"/>
      <c r="AB14" s="82"/>
      <c r="AC14" s="82"/>
      <c r="AD14" s="86"/>
      <c r="AE14" s="73"/>
      <c r="AF14" s="73"/>
      <c r="AG14" s="73"/>
    </row>
    <row r="15" spans="1:33" s="227" customFormat="1" ht="9" customHeight="1" thickBot="1">
      <c r="A15" s="376"/>
      <c r="B15" s="288"/>
      <c r="C15" s="288"/>
      <c r="D15" s="288"/>
      <c r="E15" s="288"/>
      <c r="F15" s="288"/>
      <c r="G15" s="288"/>
      <c r="H15" s="288"/>
      <c r="I15" s="288"/>
      <c r="J15" s="288"/>
      <c r="K15" s="288"/>
      <c r="L15" s="288"/>
      <c r="M15" s="288"/>
      <c r="N15" s="377"/>
      <c r="O15" s="208"/>
      <c r="P15" s="208"/>
      <c r="Q15" s="85"/>
      <c r="R15" s="198"/>
      <c r="S15" s="198"/>
      <c r="T15" s="198"/>
      <c r="U15" s="205"/>
      <c r="V15" s="205"/>
      <c r="W15" s="205"/>
      <c r="X15" s="198"/>
      <c r="Y15" s="198"/>
      <c r="Z15" s="198"/>
      <c r="AA15" s="198"/>
      <c r="AB15" s="265"/>
      <c r="AC15" s="265"/>
      <c r="AD15" s="266"/>
      <c r="AE15" s="208"/>
      <c r="AF15" s="208"/>
      <c r="AG15" s="208"/>
    </row>
    <row r="16" spans="1:33" ht="22.5" customHeight="1">
      <c r="A16" s="469" t="s">
        <v>222</v>
      </c>
      <c r="B16" s="470"/>
      <c r="C16" s="470"/>
      <c r="D16" s="470"/>
      <c r="E16" s="470"/>
      <c r="F16" s="470"/>
      <c r="G16" s="470"/>
      <c r="H16" s="470"/>
      <c r="I16" s="470"/>
      <c r="J16" s="470"/>
      <c r="K16" s="470"/>
      <c r="L16" s="470"/>
      <c r="M16" s="470"/>
      <c r="N16" s="471"/>
      <c r="O16" s="63"/>
      <c r="P16" s="87"/>
      <c r="Q16" s="85"/>
      <c r="R16" s="79"/>
      <c r="S16" s="79"/>
      <c r="T16" s="79"/>
      <c r="U16" s="79"/>
      <c r="V16" s="79"/>
      <c r="W16" s="79"/>
      <c r="X16" s="79"/>
      <c r="Y16" s="79"/>
      <c r="Z16" s="79"/>
      <c r="AA16" s="79"/>
      <c r="AB16" s="79"/>
      <c r="AC16" s="79"/>
      <c r="AD16" s="79"/>
      <c r="AE16" s="73"/>
      <c r="AF16" s="73"/>
      <c r="AG16" s="73"/>
    </row>
    <row r="17" spans="1:31" ht="22.5" customHeight="1">
      <c r="A17" s="157" t="s">
        <v>157</v>
      </c>
      <c r="B17" s="110">
        <v>42743</v>
      </c>
      <c r="C17" s="110">
        <v>42774</v>
      </c>
      <c r="D17" s="110">
        <v>42802</v>
      </c>
      <c r="E17" s="110">
        <v>42833</v>
      </c>
      <c r="F17" s="110">
        <v>42863</v>
      </c>
      <c r="G17" s="110">
        <v>42894</v>
      </c>
      <c r="H17" s="110">
        <v>42924</v>
      </c>
      <c r="I17" s="110">
        <v>42955</v>
      </c>
      <c r="J17" s="110">
        <v>42986</v>
      </c>
      <c r="K17" s="110">
        <v>43016</v>
      </c>
      <c r="L17" s="110">
        <v>43047</v>
      </c>
      <c r="M17" s="110">
        <v>43077</v>
      </c>
      <c r="N17" s="168" t="s">
        <v>15</v>
      </c>
      <c r="O17" s="56"/>
      <c r="P17" s="87"/>
      <c r="Q17" s="80"/>
      <c r="R17" s="81"/>
      <c r="S17" s="81"/>
      <c r="T17" s="81"/>
      <c r="U17" s="81"/>
      <c r="V17" s="81"/>
      <c r="W17" s="81"/>
      <c r="X17" s="81"/>
      <c r="Y17" s="81"/>
      <c r="Z17" s="81"/>
      <c r="AA17" s="81"/>
      <c r="AB17" s="81"/>
      <c r="AC17" s="81"/>
      <c r="AD17" s="1"/>
      <c r="AE17" s="73"/>
    </row>
    <row r="18" spans="1:31" ht="18" customHeight="1">
      <c r="A18" s="176" t="s">
        <v>150</v>
      </c>
      <c r="B18" s="316">
        <v>0</v>
      </c>
      <c r="C18" s="146">
        <v>0</v>
      </c>
      <c r="D18" s="146">
        <v>0</v>
      </c>
      <c r="E18" s="146">
        <v>0</v>
      </c>
      <c r="F18" s="146">
        <v>0</v>
      </c>
      <c r="G18" s="146">
        <v>0</v>
      </c>
      <c r="H18" s="146">
        <v>0</v>
      </c>
      <c r="I18" s="146">
        <v>0</v>
      </c>
      <c r="J18" s="146">
        <v>0</v>
      </c>
      <c r="K18" s="341">
        <v>0</v>
      </c>
      <c r="L18" s="146">
        <v>0</v>
      </c>
      <c r="M18" s="146">
        <v>0</v>
      </c>
      <c r="N18" s="317">
        <f>SUM(B18:M18)</f>
        <v>0</v>
      </c>
      <c r="O18" s="57"/>
      <c r="P18" s="87"/>
      <c r="Q18" s="80"/>
      <c r="R18" s="77"/>
      <c r="S18" s="77"/>
      <c r="T18" s="77"/>
      <c r="U18" s="77"/>
      <c r="V18" s="77"/>
      <c r="W18" s="77"/>
      <c r="X18" s="77"/>
      <c r="Y18" s="77"/>
      <c r="Z18" s="77"/>
      <c r="AA18" s="77"/>
      <c r="AB18" s="77"/>
      <c r="AC18" s="82"/>
      <c r="AD18" s="1"/>
      <c r="AE18" s="73"/>
    </row>
    <row r="19" spans="1:31" ht="18" customHeight="1">
      <c r="A19" s="176" t="s">
        <v>212</v>
      </c>
      <c r="B19" s="316">
        <v>529159</v>
      </c>
      <c r="C19" s="146">
        <v>345073</v>
      </c>
      <c r="D19" s="146">
        <v>807515</v>
      </c>
      <c r="E19" s="146">
        <v>1051027</v>
      </c>
      <c r="F19" s="146">
        <v>586804</v>
      </c>
      <c r="G19" s="146">
        <v>671789</v>
      </c>
      <c r="H19" s="146">
        <v>767688</v>
      </c>
      <c r="I19" s="146">
        <v>1002368</v>
      </c>
      <c r="J19" s="146">
        <v>1048040</v>
      </c>
      <c r="K19" s="341">
        <v>637573</v>
      </c>
      <c r="L19" s="146">
        <v>946839</v>
      </c>
      <c r="M19" s="146">
        <v>845556</v>
      </c>
      <c r="N19" s="317">
        <f t="shared" ref="N19:N27" si="2">SUM(B19:M19)</f>
        <v>9239431</v>
      </c>
      <c r="O19" s="57"/>
      <c r="P19" s="87"/>
      <c r="Q19" s="80"/>
      <c r="R19" s="77"/>
      <c r="S19" s="77"/>
      <c r="T19" s="77"/>
      <c r="U19" s="77"/>
      <c r="V19" s="77"/>
      <c r="W19" s="77"/>
      <c r="X19" s="77"/>
      <c r="Y19" s="77"/>
      <c r="Z19" s="77"/>
      <c r="AA19" s="77"/>
      <c r="AB19" s="77"/>
      <c r="AC19" s="82"/>
      <c r="AD19" s="1"/>
      <c r="AE19" s="73"/>
    </row>
    <row r="20" spans="1:31" ht="18" customHeight="1">
      <c r="A20" s="176" t="s">
        <v>276</v>
      </c>
      <c r="B20" s="316">
        <v>0</v>
      </c>
      <c r="C20" s="146">
        <v>0</v>
      </c>
      <c r="D20" s="146">
        <v>0</v>
      </c>
      <c r="E20" s="146">
        <v>0</v>
      </c>
      <c r="F20" s="146">
        <v>0</v>
      </c>
      <c r="G20" s="146">
        <v>0</v>
      </c>
      <c r="H20" s="146">
        <v>0</v>
      </c>
      <c r="I20" s="146">
        <v>0</v>
      </c>
      <c r="J20" s="146">
        <v>0</v>
      </c>
      <c r="K20" s="341">
        <v>0</v>
      </c>
      <c r="L20" s="146">
        <v>0</v>
      </c>
      <c r="M20" s="146">
        <v>0</v>
      </c>
      <c r="N20" s="317">
        <f t="shared" si="2"/>
        <v>0</v>
      </c>
      <c r="O20" s="57"/>
      <c r="P20" s="87"/>
      <c r="Q20" s="80"/>
      <c r="R20" s="77"/>
      <c r="S20" s="77"/>
      <c r="T20" s="77"/>
      <c r="U20" s="77"/>
      <c r="V20" s="77"/>
      <c r="W20" s="77"/>
      <c r="X20" s="77"/>
      <c r="Y20" s="77"/>
      <c r="Z20" s="77"/>
      <c r="AA20" s="77"/>
      <c r="AB20" s="77"/>
      <c r="AC20" s="82"/>
      <c r="AD20" s="1"/>
      <c r="AE20" s="73"/>
    </row>
    <row r="21" spans="1:31" ht="18" customHeight="1">
      <c r="A21" s="176" t="s">
        <v>181</v>
      </c>
      <c r="B21" s="316">
        <v>0</v>
      </c>
      <c r="C21" s="146">
        <v>0</v>
      </c>
      <c r="D21" s="146">
        <v>0</v>
      </c>
      <c r="E21" s="146">
        <v>0</v>
      </c>
      <c r="F21" s="146">
        <v>0</v>
      </c>
      <c r="G21" s="146">
        <v>0</v>
      </c>
      <c r="H21" s="146">
        <v>0</v>
      </c>
      <c r="I21" s="146">
        <v>0</v>
      </c>
      <c r="J21" s="146">
        <v>0</v>
      </c>
      <c r="K21" s="341">
        <v>0</v>
      </c>
      <c r="L21" s="146">
        <v>0</v>
      </c>
      <c r="M21" s="146">
        <v>0</v>
      </c>
      <c r="N21" s="317">
        <f t="shared" si="2"/>
        <v>0</v>
      </c>
      <c r="O21" s="57"/>
      <c r="P21" s="87"/>
      <c r="Q21" s="80"/>
      <c r="R21" s="77"/>
      <c r="S21" s="77"/>
      <c r="T21" s="77"/>
      <c r="U21" s="77"/>
      <c r="V21" s="77"/>
      <c r="W21" s="77"/>
      <c r="X21" s="77"/>
      <c r="Y21" s="77"/>
      <c r="Z21" s="77"/>
      <c r="AA21" s="77"/>
      <c r="AB21" s="77"/>
      <c r="AC21" s="82"/>
      <c r="AD21" s="1"/>
      <c r="AE21" s="73"/>
    </row>
    <row r="22" spans="1:31" ht="18" customHeight="1">
      <c r="A22" s="176" t="s">
        <v>272</v>
      </c>
      <c r="B22" s="316">
        <v>173907</v>
      </c>
      <c r="C22" s="146">
        <v>356945</v>
      </c>
      <c r="D22" s="146">
        <v>297755</v>
      </c>
      <c r="E22" s="146">
        <v>361523</v>
      </c>
      <c r="F22" s="146">
        <v>164988</v>
      </c>
      <c r="G22" s="146">
        <v>182522</v>
      </c>
      <c r="H22" s="146">
        <v>292216</v>
      </c>
      <c r="I22" s="146">
        <v>258524</v>
      </c>
      <c r="J22" s="146">
        <v>281740</v>
      </c>
      <c r="K22" s="341">
        <v>198192</v>
      </c>
      <c r="L22" s="146">
        <v>374294</v>
      </c>
      <c r="M22" s="146">
        <v>282479</v>
      </c>
      <c r="N22" s="317">
        <f t="shared" si="2"/>
        <v>3225085</v>
      </c>
      <c r="O22" s="57"/>
      <c r="P22" s="87"/>
      <c r="Q22" s="80"/>
      <c r="R22" s="77"/>
      <c r="S22" s="77"/>
      <c r="T22" s="77"/>
      <c r="U22" s="77"/>
      <c r="V22" s="77"/>
      <c r="W22" s="77"/>
      <c r="X22" s="77"/>
      <c r="Y22" s="77"/>
      <c r="Z22" s="77"/>
      <c r="AA22" s="77"/>
      <c r="AB22" s="77"/>
      <c r="AC22" s="82"/>
      <c r="AD22" s="1"/>
      <c r="AE22" s="73"/>
    </row>
    <row r="23" spans="1:31" ht="18" customHeight="1">
      <c r="A23" s="176" t="s">
        <v>375</v>
      </c>
      <c r="B23" s="316">
        <v>698498</v>
      </c>
      <c r="C23" s="146">
        <v>507701</v>
      </c>
      <c r="D23" s="146">
        <v>563640</v>
      </c>
      <c r="E23" s="146">
        <v>741752</v>
      </c>
      <c r="F23" s="146">
        <v>661702</v>
      </c>
      <c r="G23" s="146">
        <v>376926</v>
      </c>
      <c r="H23" s="146">
        <v>745266</v>
      </c>
      <c r="I23" s="146">
        <v>741810</v>
      </c>
      <c r="J23" s="146">
        <v>635482</v>
      </c>
      <c r="K23" s="341">
        <v>666234</v>
      </c>
      <c r="L23" s="146">
        <v>397382</v>
      </c>
      <c r="M23" s="146">
        <v>515870</v>
      </c>
      <c r="N23" s="317">
        <f t="shared" si="2"/>
        <v>7252263</v>
      </c>
      <c r="O23" s="57"/>
      <c r="P23" s="87"/>
      <c r="Q23" s="80"/>
      <c r="R23" s="77"/>
      <c r="S23" s="77"/>
      <c r="T23" s="77"/>
      <c r="U23" s="77"/>
      <c r="V23" s="77"/>
      <c r="W23" s="77"/>
      <c r="X23" s="77"/>
      <c r="Y23" s="77"/>
      <c r="Z23" s="77"/>
      <c r="AA23" s="77"/>
      <c r="AB23" s="77"/>
      <c r="AC23" s="82"/>
      <c r="AD23" s="1"/>
      <c r="AE23" s="73"/>
    </row>
    <row r="24" spans="1:31" ht="18" customHeight="1">
      <c r="A24" s="176" t="s">
        <v>274</v>
      </c>
      <c r="B24" s="316">
        <v>664269</v>
      </c>
      <c r="C24" s="146">
        <v>1369556</v>
      </c>
      <c r="D24" s="146">
        <v>1257262</v>
      </c>
      <c r="E24" s="146">
        <v>1356891</v>
      </c>
      <c r="F24" s="146">
        <v>1729170</v>
      </c>
      <c r="G24" s="146">
        <v>1169035</v>
      </c>
      <c r="H24" s="146">
        <v>1116103</v>
      </c>
      <c r="I24" s="146">
        <v>1358188</v>
      </c>
      <c r="J24" s="146">
        <v>1170093</v>
      </c>
      <c r="K24" s="341">
        <v>1214300</v>
      </c>
      <c r="L24" s="146">
        <v>1555284</v>
      </c>
      <c r="M24" s="146">
        <v>1186011</v>
      </c>
      <c r="N24" s="317">
        <f t="shared" si="2"/>
        <v>15146162</v>
      </c>
      <c r="O24" s="57"/>
      <c r="P24" s="87"/>
      <c r="Q24" s="80"/>
      <c r="R24" s="77"/>
      <c r="S24" s="77"/>
      <c r="T24" s="77"/>
      <c r="U24" s="77"/>
      <c r="V24" s="77"/>
      <c r="W24" s="77"/>
      <c r="X24" s="77"/>
      <c r="Y24" s="77"/>
      <c r="Z24" s="77"/>
      <c r="AA24" s="77"/>
      <c r="AB24" s="77"/>
      <c r="AC24" s="82"/>
      <c r="AD24" s="1"/>
      <c r="AE24" s="73"/>
    </row>
    <row r="25" spans="1:31" ht="18" customHeight="1">
      <c r="A25" s="176" t="s">
        <v>214</v>
      </c>
      <c r="B25" s="316">
        <v>0</v>
      </c>
      <c r="C25" s="146">
        <v>0</v>
      </c>
      <c r="D25" s="146">
        <v>0</v>
      </c>
      <c r="E25" s="146">
        <v>0</v>
      </c>
      <c r="F25" s="146">
        <v>0</v>
      </c>
      <c r="G25" s="146">
        <v>0</v>
      </c>
      <c r="H25" s="146">
        <v>0</v>
      </c>
      <c r="I25" s="146">
        <v>0</v>
      </c>
      <c r="J25" s="146">
        <v>0</v>
      </c>
      <c r="K25" s="341">
        <v>0</v>
      </c>
      <c r="L25" s="146">
        <v>0</v>
      </c>
      <c r="M25" s="146">
        <v>0</v>
      </c>
      <c r="N25" s="317">
        <f t="shared" si="2"/>
        <v>0</v>
      </c>
      <c r="O25" s="57"/>
      <c r="P25" s="87"/>
      <c r="Q25" s="80"/>
      <c r="R25" s="77"/>
      <c r="S25" s="77"/>
      <c r="T25" s="77"/>
      <c r="U25" s="77"/>
      <c r="V25" s="77"/>
      <c r="W25" s="77"/>
      <c r="X25" s="77"/>
      <c r="Y25" s="77"/>
      <c r="Z25" s="77"/>
      <c r="AA25" s="77"/>
      <c r="AB25" s="77"/>
      <c r="AC25" s="82"/>
      <c r="AD25" s="1"/>
      <c r="AE25" s="73"/>
    </row>
    <row r="26" spans="1:31" ht="18" customHeight="1">
      <c r="A26" s="176" t="s">
        <v>213</v>
      </c>
      <c r="B26" s="316">
        <v>0</v>
      </c>
      <c r="C26" s="146">
        <v>0</v>
      </c>
      <c r="D26" s="146">
        <v>0</v>
      </c>
      <c r="E26" s="146">
        <v>0</v>
      </c>
      <c r="F26" s="146">
        <v>0</v>
      </c>
      <c r="G26" s="146">
        <v>0</v>
      </c>
      <c r="H26" s="146">
        <v>0</v>
      </c>
      <c r="I26" s="146">
        <v>0</v>
      </c>
      <c r="J26" s="146">
        <v>0</v>
      </c>
      <c r="K26" s="341">
        <v>0</v>
      </c>
      <c r="L26" s="146">
        <v>0</v>
      </c>
      <c r="M26" s="146">
        <v>0</v>
      </c>
      <c r="N26" s="317">
        <f t="shared" si="2"/>
        <v>0</v>
      </c>
      <c r="O26" s="57"/>
      <c r="P26" s="87"/>
      <c r="Q26" s="80"/>
      <c r="R26" s="77"/>
      <c r="S26" s="77"/>
      <c r="T26" s="77"/>
      <c r="U26" s="77"/>
      <c r="V26" s="77"/>
      <c r="W26" s="77"/>
      <c r="X26" s="77"/>
      <c r="Y26" s="77"/>
      <c r="Z26" s="77"/>
      <c r="AA26" s="77"/>
      <c r="AB26" s="77"/>
      <c r="AC26" s="82"/>
      <c r="AD26" s="1"/>
      <c r="AE26" s="73"/>
    </row>
    <row r="27" spans="1:31" ht="18" customHeight="1">
      <c r="A27" s="176" t="s">
        <v>275</v>
      </c>
      <c r="B27" s="316">
        <v>349972</v>
      </c>
      <c r="C27" s="146">
        <v>699562</v>
      </c>
      <c r="D27" s="146">
        <v>350114</v>
      </c>
      <c r="E27" s="146">
        <v>0</v>
      </c>
      <c r="F27" s="146">
        <v>0</v>
      </c>
      <c r="G27" s="146">
        <v>0</v>
      </c>
      <c r="H27" s="146">
        <v>345401</v>
      </c>
      <c r="I27" s="146">
        <v>0</v>
      </c>
      <c r="J27" s="146">
        <v>0</v>
      </c>
      <c r="K27" s="341">
        <v>0</v>
      </c>
      <c r="L27" s="146">
        <v>349763</v>
      </c>
      <c r="M27" s="146">
        <v>0</v>
      </c>
      <c r="N27" s="317">
        <f t="shared" si="2"/>
        <v>2094812</v>
      </c>
      <c r="O27" s="56"/>
      <c r="P27" s="87"/>
      <c r="Q27" s="80"/>
      <c r="R27" s="88"/>
      <c r="S27" s="77"/>
      <c r="T27" s="77"/>
      <c r="U27" s="77"/>
      <c r="V27" s="77"/>
      <c r="W27" s="77"/>
      <c r="X27" s="77"/>
      <c r="Y27" s="77"/>
      <c r="Z27" s="77"/>
      <c r="AA27" s="77"/>
      <c r="AB27" s="82"/>
      <c r="AC27" s="82"/>
      <c r="AD27" s="1"/>
      <c r="AE27" s="73"/>
    </row>
    <row r="28" spans="1:31" ht="18" customHeight="1" thickBot="1">
      <c r="A28" s="177" t="s">
        <v>15</v>
      </c>
      <c r="B28" s="320">
        <f t="shared" ref="B28:N28" si="3">SUM(B18:B27)</f>
        <v>2415805</v>
      </c>
      <c r="C28" s="320">
        <f t="shared" si="3"/>
        <v>3278837</v>
      </c>
      <c r="D28" s="320">
        <f t="shared" si="3"/>
        <v>3276286</v>
      </c>
      <c r="E28" s="320">
        <f t="shared" si="3"/>
        <v>3511193</v>
      </c>
      <c r="F28" s="320">
        <f t="shared" si="3"/>
        <v>3142664</v>
      </c>
      <c r="G28" s="320">
        <f t="shared" si="3"/>
        <v>2400272</v>
      </c>
      <c r="H28" s="320">
        <f t="shared" si="3"/>
        <v>3266674</v>
      </c>
      <c r="I28" s="321">
        <f t="shared" si="3"/>
        <v>3360890</v>
      </c>
      <c r="J28" s="320">
        <f t="shared" si="3"/>
        <v>3135355</v>
      </c>
      <c r="K28" s="320">
        <f t="shared" si="3"/>
        <v>2716299</v>
      </c>
      <c r="L28" s="320">
        <f t="shared" si="3"/>
        <v>3623562</v>
      </c>
      <c r="M28" s="320">
        <f t="shared" si="3"/>
        <v>2829916</v>
      </c>
      <c r="N28" s="319">
        <f t="shared" si="3"/>
        <v>36957753</v>
      </c>
      <c r="O28" s="56"/>
      <c r="P28" s="73"/>
      <c r="Q28" s="85"/>
      <c r="R28" s="79"/>
      <c r="S28" s="79"/>
      <c r="T28" s="79"/>
      <c r="U28" s="79"/>
      <c r="V28" s="79"/>
      <c r="W28" s="79"/>
      <c r="X28" s="79"/>
      <c r="Y28" s="79"/>
      <c r="Z28" s="79"/>
      <c r="AA28" s="79"/>
      <c r="AB28" s="79"/>
      <c r="AC28" s="79"/>
      <c r="AD28" s="1"/>
      <c r="AE28" s="73"/>
    </row>
    <row r="29" spans="1:31">
      <c r="A29" s="373"/>
      <c r="B29" s="374"/>
      <c r="C29" s="374"/>
      <c r="D29" s="374"/>
      <c r="E29" s="374"/>
      <c r="F29" s="374"/>
      <c r="G29" s="374"/>
      <c r="H29" s="374"/>
      <c r="I29" s="73"/>
      <c r="J29" s="73"/>
      <c r="K29" s="73"/>
      <c r="L29" s="375"/>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16:N16"/>
    <mergeCell ref="A2:N2"/>
  </mergeCells>
  <printOptions horizontalCentered="1"/>
  <pageMargins left="0.25" right="0.25" top="0.75" bottom="0.75" header="0.3" footer="0.3"/>
  <pageSetup paperSize="5" scale="99" orientation="landscape" horizontalDpi="300" verticalDpi="300" r:id="rId1"/>
  <headerFooter>
    <oddFooter>&amp;C&amp;"-,Bold"MEEI Bulletins Vol 54 No. 12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workbookViewId="0">
      <selection sqref="A1:N1"/>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27" t="s">
        <v>413</v>
      </c>
      <c r="B1" s="459"/>
      <c r="C1" s="459"/>
      <c r="D1" s="459"/>
      <c r="E1" s="459"/>
      <c r="F1" s="459"/>
      <c r="G1" s="459"/>
      <c r="H1" s="459"/>
      <c r="I1" s="459"/>
      <c r="J1" s="459"/>
      <c r="K1" s="459"/>
      <c r="L1" s="459"/>
      <c r="M1" s="459"/>
      <c r="N1" s="460"/>
      <c r="Q1" s="1"/>
      <c r="R1" s="1"/>
      <c r="S1" s="78"/>
      <c r="T1" s="1"/>
      <c r="U1" s="1"/>
      <c r="V1" s="1"/>
      <c r="W1" s="1"/>
      <c r="X1" s="1"/>
      <c r="Y1" s="1"/>
      <c r="Z1" s="1"/>
      <c r="AA1" s="1"/>
      <c r="AB1" s="1"/>
      <c r="AC1" s="1"/>
      <c r="AD1" s="1"/>
      <c r="AE1" s="73"/>
    </row>
    <row r="2" spans="1:33" ht="25.5" customHeight="1">
      <c r="A2" s="157" t="s">
        <v>157</v>
      </c>
      <c r="B2" s="110">
        <v>42743</v>
      </c>
      <c r="C2" s="110">
        <v>42774</v>
      </c>
      <c r="D2" s="110">
        <v>42802</v>
      </c>
      <c r="E2" s="110">
        <v>42833</v>
      </c>
      <c r="F2" s="110">
        <v>42863</v>
      </c>
      <c r="G2" s="110">
        <v>42894</v>
      </c>
      <c r="H2" s="110">
        <v>42924</v>
      </c>
      <c r="I2" s="110">
        <v>42955</v>
      </c>
      <c r="J2" s="110">
        <v>42986</v>
      </c>
      <c r="K2" s="110">
        <v>43016</v>
      </c>
      <c r="L2" s="110">
        <v>43047</v>
      </c>
      <c r="M2" s="110">
        <v>43077</v>
      </c>
      <c r="N2" s="168" t="s">
        <v>15</v>
      </c>
      <c r="P2" s="66"/>
      <c r="Q2" s="80"/>
      <c r="R2" s="77"/>
      <c r="S2" s="77"/>
      <c r="T2" s="77"/>
      <c r="U2" s="77"/>
      <c r="V2" s="77"/>
      <c r="W2" s="77"/>
      <c r="X2" s="77"/>
      <c r="Y2" s="77"/>
      <c r="Z2" s="77"/>
      <c r="AA2" s="77"/>
      <c r="AB2" s="77"/>
      <c r="AC2" s="82"/>
      <c r="AD2" s="86"/>
      <c r="AE2" s="73"/>
      <c r="AF2" s="73"/>
      <c r="AG2" s="73"/>
    </row>
    <row r="3" spans="1:33" ht="18.75" customHeight="1">
      <c r="A3" s="176" t="s">
        <v>150</v>
      </c>
      <c r="B3" s="146">
        <v>-15880</v>
      </c>
      <c r="C3" s="146">
        <v>15703</v>
      </c>
      <c r="D3" s="146">
        <v>-20209</v>
      </c>
      <c r="E3" s="146">
        <v>-28926</v>
      </c>
      <c r="F3" s="146">
        <v>-33005</v>
      </c>
      <c r="G3" s="146">
        <v>-28417</v>
      </c>
      <c r="H3" s="146">
        <v>-34246</v>
      </c>
      <c r="I3" s="146">
        <v>-61470</v>
      </c>
      <c r="J3" s="146">
        <v>-49730</v>
      </c>
      <c r="K3" s="146">
        <v>-38540</v>
      </c>
      <c r="L3" s="146">
        <v>-20372</v>
      </c>
      <c r="M3" s="146">
        <v>-47577</v>
      </c>
      <c r="N3" s="317">
        <f>SUM(B3:M3)</f>
        <v>-362669</v>
      </c>
      <c r="P3" s="67"/>
      <c r="Q3" s="80"/>
      <c r="R3" s="88"/>
      <c r="S3" s="77"/>
      <c r="T3" s="77"/>
      <c r="U3" s="77"/>
      <c r="V3" s="77"/>
      <c r="W3" s="77"/>
      <c r="X3" s="77"/>
      <c r="Y3" s="77"/>
      <c r="Z3" s="77"/>
      <c r="AA3" s="77"/>
      <c r="AB3" s="82"/>
      <c r="AC3" s="82"/>
      <c r="AD3" s="86"/>
      <c r="AE3" s="73"/>
      <c r="AF3" s="73"/>
      <c r="AG3" s="73"/>
    </row>
    <row r="4" spans="1:33" ht="18.75" customHeight="1">
      <c r="A4" s="176" t="s">
        <v>212</v>
      </c>
      <c r="B4" s="146">
        <v>766475</v>
      </c>
      <c r="C4" s="146">
        <v>622497</v>
      </c>
      <c r="D4" s="146">
        <v>1480220</v>
      </c>
      <c r="E4" s="146">
        <v>1349629</v>
      </c>
      <c r="F4" s="146">
        <v>926349</v>
      </c>
      <c r="G4" s="146">
        <v>954054</v>
      </c>
      <c r="H4" s="146">
        <v>1173339</v>
      </c>
      <c r="I4" s="146">
        <v>1374193</v>
      </c>
      <c r="J4" s="146">
        <v>1360617</v>
      </c>
      <c r="K4" s="146">
        <v>1091136</v>
      </c>
      <c r="L4" s="146">
        <v>1360728</v>
      </c>
      <c r="M4" s="146">
        <v>1196216</v>
      </c>
      <c r="N4" s="317">
        <f t="shared" ref="N4:N13" si="0">SUM(B4:M4)</f>
        <v>13655453</v>
      </c>
      <c r="P4" s="67"/>
      <c r="Q4" s="80"/>
      <c r="R4" s="88"/>
      <c r="S4" s="77"/>
      <c r="T4" s="77"/>
      <c r="U4" s="77"/>
      <c r="V4" s="77"/>
      <c r="W4" s="77"/>
      <c r="X4" s="77"/>
      <c r="Y4" s="77"/>
      <c r="Z4" s="77"/>
      <c r="AA4" s="77"/>
      <c r="AB4" s="82"/>
      <c r="AC4" s="82"/>
      <c r="AD4" s="86"/>
      <c r="AE4" s="73"/>
      <c r="AF4" s="73"/>
      <c r="AG4" s="73"/>
    </row>
    <row r="5" spans="1:33" ht="18.75" customHeight="1">
      <c r="A5" s="176" t="s">
        <v>181</v>
      </c>
      <c r="B5" s="146">
        <v>-31433</v>
      </c>
      <c r="C5" s="146">
        <v>-602</v>
      </c>
      <c r="D5" s="146">
        <v>1973</v>
      </c>
      <c r="E5" s="146">
        <v>-12012</v>
      </c>
      <c r="F5" s="146">
        <v>37870</v>
      </c>
      <c r="G5" s="146">
        <v>-24886</v>
      </c>
      <c r="H5" s="146">
        <v>20954</v>
      </c>
      <c r="I5" s="146">
        <v>-14713</v>
      </c>
      <c r="J5" s="146">
        <v>-16222</v>
      </c>
      <c r="K5" s="146">
        <v>15403</v>
      </c>
      <c r="L5" s="146">
        <v>-265</v>
      </c>
      <c r="M5" s="146">
        <v>6862</v>
      </c>
      <c r="N5" s="317">
        <f t="shared" si="0"/>
        <v>-17071</v>
      </c>
      <c r="P5" s="67"/>
      <c r="Q5" s="80"/>
      <c r="R5" s="88"/>
      <c r="S5" s="77"/>
      <c r="T5" s="77"/>
      <c r="U5" s="77"/>
      <c r="V5" s="77"/>
      <c r="W5" s="77"/>
      <c r="X5" s="77"/>
      <c r="Y5" s="77"/>
      <c r="Z5" s="77"/>
      <c r="AA5" s="77"/>
      <c r="AB5" s="82"/>
      <c r="AC5" s="82"/>
      <c r="AD5" s="86"/>
      <c r="AE5" s="73"/>
      <c r="AF5" s="73"/>
      <c r="AG5" s="73"/>
    </row>
    <row r="6" spans="1:33" ht="18.75" customHeight="1">
      <c r="A6" s="176" t="s">
        <v>272</v>
      </c>
      <c r="B6" s="146">
        <v>268290</v>
      </c>
      <c r="C6" s="146">
        <v>371745</v>
      </c>
      <c r="D6" s="146">
        <v>418585</v>
      </c>
      <c r="E6" s="146">
        <v>404313</v>
      </c>
      <c r="F6" s="146">
        <v>336802</v>
      </c>
      <c r="G6" s="146">
        <v>247288</v>
      </c>
      <c r="H6" s="146">
        <v>354313</v>
      </c>
      <c r="I6" s="146">
        <v>377170</v>
      </c>
      <c r="J6" s="146">
        <v>346059</v>
      </c>
      <c r="K6" s="146">
        <v>371075</v>
      </c>
      <c r="L6" s="146">
        <v>327817</v>
      </c>
      <c r="M6" s="146">
        <v>436890</v>
      </c>
      <c r="N6" s="317">
        <f t="shared" si="0"/>
        <v>4260347</v>
      </c>
      <c r="P6" s="67"/>
      <c r="Q6" s="80"/>
      <c r="R6" s="88"/>
      <c r="S6" s="77"/>
      <c r="T6" s="77"/>
      <c r="U6" s="77"/>
      <c r="V6" s="77"/>
      <c r="W6" s="77"/>
      <c r="X6" s="77"/>
      <c r="Y6" s="77"/>
      <c r="Z6" s="77"/>
      <c r="AA6" s="77"/>
      <c r="AB6" s="82"/>
      <c r="AC6" s="82"/>
      <c r="AD6" s="86"/>
      <c r="AE6" s="73"/>
      <c r="AF6" s="73"/>
      <c r="AG6" s="73"/>
    </row>
    <row r="7" spans="1:33" ht="18.75" customHeight="1">
      <c r="A7" s="176" t="s">
        <v>273</v>
      </c>
      <c r="B7" s="146">
        <v>887727</v>
      </c>
      <c r="C7" s="146">
        <v>843711</v>
      </c>
      <c r="D7" s="146">
        <v>1036758</v>
      </c>
      <c r="E7" s="146">
        <v>978024</v>
      </c>
      <c r="F7" s="146">
        <v>873009</v>
      </c>
      <c r="G7" s="146">
        <v>788093</v>
      </c>
      <c r="H7" s="146">
        <v>1059100</v>
      </c>
      <c r="I7" s="146">
        <v>936932</v>
      </c>
      <c r="J7" s="146">
        <v>957061</v>
      </c>
      <c r="K7" s="146">
        <v>914364</v>
      </c>
      <c r="L7" s="146">
        <v>768048</v>
      </c>
      <c r="M7" s="146">
        <v>911610</v>
      </c>
      <c r="N7" s="317">
        <f t="shared" si="0"/>
        <v>10954437</v>
      </c>
      <c r="P7" s="67"/>
      <c r="Q7" s="80"/>
      <c r="R7" s="88"/>
      <c r="S7" s="77"/>
      <c r="T7" s="77"/>
      <c r="U7" s="77"/>
      <c r="V7" s="77"/>
      <c r="W7" s="77"/>
      <c r="X7" s="77"/>
      <c r="Y7" s="77"/>
      <c r="Z7" s="77"/>
      <c r="AA7" s="77"/>
      <c r="AB7" s="82"/>
      <c r="AC7" s="82"/>
      <c r="AD7" s="86"/>
      <c r="AE7" s="73"/>
      <c r="AF7" s="73"/>
      <c r="AG7" s="73"/>
    </row>
    <row r="8" spans="1:33" ht="18.75" customHeight="1">
      <c r="A8" s="176" t="s">
        <v>274</v>
      </c>
      <c r="B8" s="146">
        <v>1259315</v>
      </c>
      <c r="C8" s="146">
        <v>1164707</v>
      </c>
      <c r="D8" s="146">
        <v>1433034</v>
      </c>
      <c r="E8" s="146">
        <v>1312655</v>
      </c>
      <c r="F8" s="146">
        <v>1705101</v>
      </c>
      <c r="G8" s="146">
        <v>893505</v>
      </c>
      <c r="H8" s="146">
        <v>1251737</v>
      </c>
      <c r="I8" s="146">
        <v>1320520</v>
      </c>
      <c r="J8" s="146">
        <v>1214683</v>
      </c>
      <c r="K8" s="146">
        <v>1366132</v>
      </c>
      <c r="L8" s="146">
        <v>1326641</v>
      </c>
      <c r="M8" s="146">
        <v>1368060</v>
      </c>
      <c r="N8" s="317">
        <f t="shared" si="0"/>
        <v>15616090</v>
      </c>
      <c r="P8" s="67"/>
      <c r="Q8" s="80"/>
      <c r="R8" s="88"/>
      <c r="S8" s="77"/>
      <c r="T8" s="77"/>
      <c r="U8" s="77"/>
      <c r="V8" s="77"/>
      <c r="W8" s="77"/>
      <c r="X8" s="77"/>
      <c r="Y8" s="77"/>
      <c r="Z8" s="77"/>
      <c r="AA8" s="77"/>
      <c r="AB8" s="82"/>
      <c r="AC8" s="82"/>
      <c r="AD8" s="86"/>
      <c r="AE8" s="73"/>
      <c r="AF8" s="73"/>
      <c r="AG8" s="73"/>
    </row>
    <row r="9" spans="1:33" ht="18.75" customHeight="1">
      <c r="A9" s="176" t="s">
        <v>214</v>
      </c>
      <c r="B9" s="146">
        <v>1686</v>
      </c>
      <c r="C9" s="146">
        <v>11529</v>
      </c>
      <c r="D9" s="146">
        <v>1169</v>
      </c>
      <c r="E9" s="146">
        <v>6700</v>
      </c>
      <c r="F9" s="146">
        <v>945</v>
      </c>
      <c r="G9" s="146">
        <v>19235</v>
      </c>
      <c r="H9" s="146">
        <v>2090</v>
      </c>
      <c r="I9" s="146">
        <v>5433</v>
      </c>
      <c r="J9" s="146">
        <v>3517</v>
      </c>
      <c r="K9" s="146">
        <v>10582</v>
      </c>
      <c r="L9" s="146">
        <v>2276</v>
      </c>
      <c r="M9" s="146">
        <v>8308</v>
      </c>
      <c r="N9" s="317">
        <f t="shared" si="0"/>
        <v>73470</v>
      </c>
      <c r="P9" s="67"/>
      <c r="Q9" s="80"/>
      <c r="R9" s="88"/>
      <c r="S9" s="77"/>
      <c r="T9" s="77"/>
      <c r="U9" s="77"/>
      <c r="V9" s="77"/>
      <c r="W9" s="77"/>
      <c r="X9" s="77"/>
      <c r="Y9" s="77"/>
      <c r="Z9" s="77"/>
      <c r="AA9" s="77"/>
      <c r="AB9" s="82"/>
      <c r="AC9" s="82"/>
      <c r="AD9" s="86"/>
      <c r="AE9" s="73"/>
      <c r="AF9" s="73"/>
      <c r="AG9" s="73"/>
    </row>
    <row r="10" spans="1:33" ht="18.75" customHeight="1">
      <c r="A10" s="176" t="s">
        <v>213</v>
      </c>
      <c r="B10" s="146">
        <v>2124</v>
      </c>
      <c r="C10" s="146">
        <v>1108</v>
      </c>
      <c r="D10" s="146">
        <v>0</v>
      </c>
      <c r="E10" s="146">
        <v>0</v>
      </c>
      <c r="F10" s="146">
        <v>0</v>
      </c>
      <c r="G10" s="146">
        <v>0</v>
      </c>
      <c r="H10" s="146">
        <v>0</v>
      </c>
      <c r="I10" s="146">
        <v>0</v>
      </c>
      <c r="J10" s="146">
        <v>0</v>
      </c>
      <c r="K10" s="146">
        <v>0</v>
      </c>
      <c r="L10" s="146">
        <v>0</v>
      </c>
      <c r="M10" s="146">
        <v>0</v>
      </c>
      <c r="N10" s="317">
        <f t="shared" si="0"/>
        <v>3232</v>
      </c>
      <c r="P10" s="67"/>
      <c r="Q10" s="80"/>
      <c r="R10" s="88"/>
      <c r="S10" s="77"/>
      <c r="T10" s="77"/>
      <c r="U10" s="77"/>
      <c r="V10" s="77"/>
      <c r="W10" s="77"/>
      <c r="X10" s="77"/>
      <c r="Y10" s="77"/>
      <c r="Z10" s="77"/>
      <c r="AA10" s="77"/>
      <c r="AB10" s="82"/>
      <c r="AC10" s="82"/>
      <c r="AD10" s="86"/>
      <c r="AE10" s="73"/>
      <c r="AF10" s="73"/>
      <c r="AG10" s="73"/>
    </row>
    <row r="11" spans="1:33" ht="18.75" customHeight="1">
      <c r="A11" s="176" t="s">
        <v>275</v>
      </c>
      <c r="B11" s="146">
        <v>422641</v>
      </c>
      <c r="C11" s="146">
        <v>768693</v>
      </c>
      <c r="D11" s="146">
        <v>-137809</v>
      </c>
      <c r="E11" s="146">
        <v>183146</v>
      </c>
      <c r="F11" s="146">
        <v>-157700</v>
      </c>
      <c r="G11" s="146">
        <v>213832</v>
      </c>
      <c r="H11" s="146">
        <v>383454</v>
      </c>
      <c r="I11" s="146">
        <v>-70887</v>
      </c>
      <c r="J11" s="146">
        <v>-236896</v>
      </c>
      <c r="K11" s="146">
        <v>232157</v>
      </c>
      <c r="L11" s="146">
        <v>372409</v>
      </c>
      <c r="M11" s="146">
        <v>187285</v>
      </c>
      <c r="N11" s="317">
        <f t="shared" si="0"/>
        <v>2160325</v>
      </c>
      <c r="P11" s="67"/>
      <c r="Q11" s="80"/>
      <c r="R11" s="88"/>
      <c r="S11" s="77"/>
      <c r="T11" s="77"/>
      <c r="U11" s="77"/>
      <c r="V11" s="77"/>
      <c r="W11" s="77"/>
      <c r="X11" s="77"/>
      <c r="Y11" s="77"/>
      <c r="Z11" s="77"/>
      <c r="AA11" s="77"/>
      <c r="AB11" s="82"/>
      <c r="AC11" s="82"/>
      <c r="AD11" s="86"/>
      <c r="AE11" s="73"/>
      <c r="AF11" s="73"/>
      <c r="AG11" s="73"/>
    </row>
    <row r="12" spans="1:33" ht="18.75" customHeight="1">
      <c r="A12" s="176" t="s">
        <v>486</v>
      </c>
      <c r="B12" s="146">
        <v>109562</v>
      </c>
      <c r="C12" s="146">
        <v>121267</v>
      </c>
      <c r="D12" s="146">
        <v>89686</v>
      </c>
      <c r="E12" s="146">
        <v>123129</v>
      </c>
      <c r="F12" s="146">
        <v>104734</v>
      </c>
      <c r="G12" s="146">
        <v>36924</v>
      </c>
      <c r="H12" s="146">
        <v>38172</v>
      </c>
      <c r="I12" s="146">
        <v>65319</v>
      </c>
      <c r="J12" s="146">
        <v>48339</v>
      </c>
      <c r="K12" s="146">
        <v>77861</v>
      </c>
      <c r="L12" s="146">
        <v>40488</v>
      </c>
      <c r="M12" s="146">
        <v>101418</v>
      </c>
      <c r="N12" s="317">
        <f t="shared" si="0"/>
        <v>956899</v>
      </c>
      <c r="P12" s="67"/>
      <c r="Q12" s="80"/>
      <c r="R12" s="88"/>
      <c r="S12" s="77"/>
      <c r="T12" s="77"/>
      <c r="U12" s="77"/>
      <c r="V12" s="77"/>
      <c r="W12" s="77"/>
      <c r="X12" s="77"/>
      <c r="Y12" s="77"/>
      <c r="Z12" s="77"/>
      <c r="AA12" s="77"/>
      <c r="AB12" s="82"/>
      <c r="AC12" s="82"/>
      <c r="AD12" s="86"/>
      <c r="AE12" s="73"/>
      <c r="AF12" s="73"/>
      <c r="AG12" s="73"/>
    </row>
    <row r="13" spans="1:33" ht="18.75" customHeight="1">
      <c r="A13" s="176" t="s">
        <v>487</v>
      </c>
      <c r="B13" s="146">
        <v>0</v>
      </c>
      <c r="C13" s="146">
        <v>0</v>
      </c>
      <c r="D13" s="146">
        <v>0</v>
      </c>
      <c r="E13" s="146">
        <v>0</v>
      </c>
      <c r="F13" s="146">
        <v>0</v>
      </c>
      <c r="G13" s="146">
        <v>52646</v>
      </c>
      <c r="H13" s="146">
        <v>60926</v>
      </c>
      <c r="I13" s="146">
        <v>75048</v>
      </c>
      <c r="J13" s="146">
        <v>61471</v>
      </c>
      <c r="K13" s="146">
        <v>49731</v>
      </c>
      <c r="L13" s="146">
        <v>66250</v>
      </c>
      <c r="M13" s="146">
        <v>53427</v>
      </c>
      <c r="N13" s="317">
        <f t="shared" si="0"/>
        <v>419499</v>
      </c>
      <c r="P13" s="67"/>
      <c r="Q13" s="80"/>
      <c r="R13" s="88"/>
      <c r="S13" s="77"/>
      <c r="T13" s="77"/>
      <c r="U13" s="77"/>
      <c r="V13" s="77"/>
      <c r="W13" s="77"/>
      <c r="X13" s="77"/>
      <c r="Y13" s="77"/>
      <c r="Z13" s="77"/>
      <c r="AA13" s="77"/>
      <c r="AB13" s="82"/>
      <c r="AC13" s="82"/>
      <c r="AD13" s="86"/>
      <c r="AE13" s="73"/>
      <c r="AF13" s="73"/>
      <c r="AG13" s="73"/>
    </row>
    <row r="14" spans="1:33" ht="18.75" customHeight="1" thickBot="1">
      <c r="A14" s="177" t="s">
        <v>15</v>
      </c>
      <c r="B14" s="318">
        <f>SUM(B3:B13)</f>
        <v>3670507</v>
      </c>
      <c r="C14" s="318">
        <f t="shared" ref="C14:M14" si="1">SUM(C3:C13)</f>
        <v>3920358</v>
      </c>
      <c r="D14" s="318">
        <f t="shared" si="1"/>
        <v>4303407</v>
      </c>
      <c r="E14" s="318">
        <f t="shared" si="1"/>
        <v>4316658</v>
      </c>
      <c r="F14" s="318">
        <f t="shared" si="1"/>
        <v>3794105</v>
      </c>
      <c r="G14" s="318">
        <f t="shared" si="1"/>
        <v>3152274</v>
      </c>
      <c r="H14" s="318">
        <f>SUM(H3:H13)</f>
        <v>4309839</v>
      </c>
      <c r="I14" s="318">
        <f t="shared" si="1"/>
        <v>4007545</v>
      </c>
      <c r="J14" s="318">
        <f t="shared" si="1"/>
        <v>3688899</v>
      </c>
      <c r="K14" s="318">
        <f t="shared" si="1"/>
        <v>4089901</v>
      </c>
      <c r="L14" s="318">
        <f t="shared" si="1"/>
        <v>4244020</v>
      </c>
      <c r="M14" s="318">
        <f t="shared" si="1"/>
        <v>4222499</v>
      </c>
      <c r="N14" s="319">
        <f>SUM(N3:N13)</f>
        <v>47720012</v>
      </c>
      <c r="P14" s="73"/>
      <c r="Q14" s="80"/>
      <c r="R14" s="77"/>
      <c r="S14" s="77"/>
      <c r="T14" s="77"/>
      <c r="U14" s="83"/>
      <c r="V14" s="83"/>
      <c r="W14" s="83"/>
      <c r="X14" s="77"/>
      <c r="Y14" s="77"/>
      <c r="Z14" s="77"/>
      <c r="AA14" s="77"/>
      <c r="AB14" s="82"/>
      <c r="AC14" s="82"/>
      <c r="AD14" s="86"/>
      <c r="AE14" s="73"/>
      <c r="AF14" s="73"/>
      <c r="AG14" s="73"/>
    </row>
    <row r="15" spans="1:33" ht="36" customHeight="1" thickBot="1">
      <c r="A15" s="289"/>
      <c r="B15" s="289"/>
      <c r="C15" s="289"/>
      <c r="D15" s="289"/>
      <c r="E15" s="289"/>
      <c r="F15" s="289"/>
      <c r="G15" s="289"/>
      <c r="H15" s="290"/>
      <c r="I15" s="289"/>
      <c r="J15" s="289"/>
      <c r="K15" s="289"/>
      <c r="L15" s="291"/>
      <c r="M15" s="289"/>
      <c r="N15" s="289"/>
      <c r="P15" s="73"/>
      <c r="Q15" s="80"/>
      <c r="R15" s="77"/>
      <c r="S15" s="77"/>
      <c r="T15" s="77"/>
      <c r="U15" s="77"/>
      <c r="V15" s="77"/>
      <c r="W15" s="77"/>
      <c r="X15" s="77"/>
      <c r="Y15" s="77"/>
      <c r="Z15" s="77"/>
      <c r="AA15" s="77"/>
      <c r="AB15" s="82"/>
      <c r="AC15" s="82"/>
      <c r="AD15" s="86"/>
      <c r="AE15" s="73"/>
      <c r="AF15" s="73"/>
      <c r="AG15" s="73"/>
    </row>
    <row r="16" spans="1:33" ht="25.5" customHeight="1">
      <c r="A16" s="427" t="s">
        <v>414</v>
      </c>
      <c r="B16" s="459"/>
      <c r="C16" s="459"/>
      <c r="D16" s="459"/>
      <c r="E16" s="459"/>
      <c r="F16" s="459"/>
      <c r="G16" s="459"/>
      <c r="H16" s="459"/>
      <c r="I16" s="459"/>
      <c r="J16" s="459"/>
      <c r="K16" s="459"/>
      <c r="L16" s="459"/>
      <c r="M16" s="459"/>
      <c r="N16" s="460"/>
      <c r="O16" s="63"/>
      <c r="P16" s="87"/>
      <c r="Q16" s="85"/>
      <c r="R16" s="79"/>
      <c r="S16" s="79"/>
      <c r="T16" s="79"/>
      <c r="U16" s="79"/>
      <c r="V16" s="79"/>
      <c r="W16" s="79"/>
      <c r="X16" s="79"/>
      <c r="Y16" s="79"/>
      <c r="Z16" s="79"/>
      <c r="AA16" s="79"/>
      <c r="AB16" s="79"/>
      <c r="AC16" s="79"/>
      <c r="AD16" s="79"/>
      <c r="AE16" s="73"/>
      <c r="AF16" s="73"/>
      <c r="AG16" s="73"/>
    </row>
    <row r="17" spans="1:31" ht="25.5" customHeight="1">
      <c r="A17" s="330"/>
      <c r="B17" s="110">
        <v>42743</v>
      </c>
      <c r="C17" s="110">
        <v>42774</v>
      </c>
      <c r="D17" s="110">
        <v>42802</v>
      </c>
      <c r="E17" s="110">
        <v>42833</v>
      </c>
      <c r="F17" s="110">
        <v>42863</v>
      </c>
      <c r="G17" s="110">
        <v>42894</v>
      </c>
      <c r="H17" s="110">
        <v>42924</v>
      </c>
      <c r="I17" s="110">
        <v>42955</v>
      </c>
      <c r="J17" s="110">
        <v>42986</v>
      </c>
      <c r="K17" s="110">
        <v>43016</v>
      </c>
      <c r="L17" s="110">
        <v>43047</v>
      </c>
      <c r="M17" s="110">
        <v>43077</v>
      </c>
      <c r="N17" s="168" t="s">
        <v>399</v>
      </c>
      <c r="O17" s="56"/>
      <c r="P17" s="87"/>
      <c r="Q17" s="80"/>
      <c r="R17" s="81"/>
      <c r="S17" s="81"/>
      <c r="T17" s="81"/>
      <c r="U17" s="81"/>
      <c r="V17" s="81"/>
      <c r="W17" s="81"/>
      <c r="X17" s="81"/>
      <c r="Y17" s="81"/>
      <c r="Z17" s="81"/>
      <c r="AA17" s="81"/>
      <c r="AB17" s="81"/>
      <c r="AC17" s="81"/>
      <c r="AD17" s="1"/>
      <c r="AE17" s="73"/>
    </row>
    <row r="18" spans="1:31" ht="18.75" customHeight="1">
      <c r="A18" s="342" t="s">
        <v>252</v>
      </c>
      <c r="B18" s="146">
        <v>3670507</v>
      </c>
      <c r="C18" s="146">
        <v>3920358</v>
      </c>
      <c r="D18" s="146">
        <v>4303407</v>
      </c>
      <c r="E18" s="146">
        <v>4316658</v>
      </c>
      <c r="F18" s="146">
        <v>3794105</v>
      </c>
      <c r="G18" s="146">
        <v>3152274</v>
      </c>
      <c r="H18" s="146">
        <v>4309839</v>
      </c>
      <c r="I18" s="146">
        <v>4007545</v>
      </c>
      <c r="J18" s="146">
        <v>3688899</v>
      </c>
      <c r="K18" s="146">
        <v>4089901</v>
      </c>
      <c r="L18" s="146">
        <v>4244020</v>
      </c>
      <c r="M18" s="146">
        <v>4222499</v>
      </c>
      <c r="N18" s="317">
        <f>AVERAGE(B18:M18)</f>
        <v>3976667.6666666665</v>
      </c>
      <c r="O18" s="57"/>
      <c r="P18" s="87"/>
      <c r="Q18" s="80"/>
      <c r="R18" s="77"/>
      <c r="S18" s="77"/>
      <c r="T18" s="77"/>
      <c r="U18" s="77"/>
      <c r="V18" s="77"/>
      <c r="W18" s="77"/>
      <c r="X18" s="77"/>
      <c r="Y18" s="77"/>
      <c r="Z18" s="77"/>
      <c r="AA18" s="77"/>
      <c r="AB18" s="77"/>
      <c r="AC18" s="82"/>
      <c r="AD18" s="1"/>
      <c r="AE18" s="73"/>
    </row>
    <row r="19" spans="1:31" ht="18.75" customHeight="1" thickBot="1">
      <c r="A19" s="343" t="s">
        <v>223</v>
      </c>
      <c r="B19" s="322">
        <v>118403.45161290323</v>
      </c>
      <c r="C19" s="322">
        <v>140012.78571428571</v>
      </c>
      <c r="D19" s="322">
        <v>138819.5806451613</v>
      </c>
      <c r="E19" s="322">
        <v>143888.6</v>
      </c>
      <c r="F19" s="322">
        <v>122390.48387096774</v>
      </c>
      <c r="G19" s="322">
        <v>105075.8</v>
      </c>
      <c r="H19" s="322">
        <v>139027.06451612903</v>
      </c>
      <c r="I19" s="322">
        <v>129275.64516129032</v>
      </c>
      <c r="J19" s="322">
        <v>122963.3</v>
      </c>
      <c r="K19" s="322">
        <v>131932.29032258064</v>
      </c>
      <c r="L19" s="322">
        <v>141467.33333333334</v>
      </c>
      <c r="M19" s="322">
        <v>136209.64516129033</v>
      </c>
      <c r="N19" s="319">
        <f>AVERAGE(B19:M19)</f>
        <v>130788.83169482846</v>
      </c>
      <c r="O19" s="56"/>
      <c r="P19" s="87"/>
      <c r="Q19" s="80"/>
      <c r="R19" s="88"/>
      <c r="S19" s="77"/>
      <c r="T19" s="77"/>
      <c r="U19" s="77"/>
      <c r="V19" s="77"/>
      <c r="W19" s="77"/>
      <c r="X19" s="77"/>
      <c r="Y19" s="77"/>
      <c r="Z19" s="77"/>
      <c r="AA19" s="77"/>
      <c r="AB19" s="82"/>
      <c r="AC19" s="82"/>
      <c r="AD19" s="1"/>
      <c r="AE19" s="73"/>
    </row>
    <row r="20" spans="1:31">
      <c r="A20" s="64"/>
      <c r="B20" s="89"/>
      <c r="C20" s="1"/>
      <c r="D20" s="89"/>
      <c r="E20" s="185"/>
      <c r="F20" s="89"/>
      <c r="G20" s="89"/>
      <c r="H20" s="89"/>
      <c r="P20" s="73"/>
      <c r="Q20" s="80"/>
      <c r="R20" s="77"/>
      <c r="S20" s="77"/>
      <c r="T20" s="77"/>
      <c r="U20" s="77"/>
      <c r="V20" s="77"/>
      <c r="W20" s="77"/>
      <c r="X20" s="77"/>
      <c r="Y20" s="77"/>
      <c r="Z20" s="77"/>
      <c r="AA20" s="77"/>
      <c r="AB20" s="82"/>
      <c r="AC20" s="82"/>
      <c r="AD20" s="1"/>
      <c r="AE20" s="73"/>
    </row>
    <row r="21" spans="1:31">
      <c r="B21" s="185"/>
      <c r="C21" s="185"/>
      <c r="D21" s="223"/>
      <c r="E21" s="185"/>
      <c r="F21" s="185"/>
      <c r="G21" s="185"/>
      <c r="H21" s="223"/>
      <c r="I21" s="223"/>
      <c r="J21" s="223"/>
      <c r="K21" s="223"/>
      <c r="L21" s="223"/>
      <c r="M21" s="223"/>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3"/>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8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7"/>
      <c r="B78" s="227"/>
      <c r="C78" s="227"/>
      <c r="D78" s="227"/>
      <c r="E78" s="227"/>
      <c r="F78" s="227"/>
      <c r="G78" s="227"/>
      <c r="H78" s="227"/>
      <c r="I78" s="227"/>
      <c r="J78" s="227"/>
      <c r="K78" s="227"/>
      <c r="L78" s="228"/>
      <c r="M78" s="227"/>
      <c r="N78" s="227"/>
      <c r="O78" s="227"/>
      <c r="P78" s="227"/>
      <c r="Q78" s="227"/>
    </row>
  </sheetData>
  <mergeCells count="2">
    <mergeCell ref="A1:N1"/>
    <mergeCell ref="A16:N16"/>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Normal="100" zoomScaleSheetLayoutView="80" zoomScalePageLayoutView="90" workbookViewId="0">
      <selection sqref="A1:N1"/>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27" t="s">
        <v>415</v>
      </c>
      <c r="B1" s="459"/>
      <c r="C1" s="459"/>
      <c r="D1" s="459"/>
      <c r="E1" s="459"/>
      <c r="F1" s="459"/>
      <c r="G1" s="459"/>
      <c r="H1" s="459"/>
      <c r="I1" s="459"/>
      <c r="J1" s="459"/>
      <c r="K1" s="459"/>
      <c r="L1" s="459"/>
      <c r="M1" s="459"/>
      <c r="N1" s="460"/>
      <c r="Q1" s="1"/>
      <c r="R1" s="1"/>
      <c r="S1" s="78"/>
      <c r="T1" s="1"/>
      <c r="U1" s="1"/>
      <c r="V1" s="1"/>
      <c r="W1" s="1"/>
      <c r="X1" s="1"/>
      <c r="Y1" s="1"/>
      <c r="Z1" s="1"/>
      <c r="AA1" s="1"/>
      <c r="AB1" s="1"/>
      <c r="AC1" s="1"/>
      <c r="AD1" s="1"/>
      <c r="AE1" s="73"/>
    </row>
    <row r="2" spans="1:33" ht="22.5" customHeight="1">
      <c r="A2" s="469" t="s">
        <v>319</v>
      </c>
      <c r="B2" s="470"/>
      <c r="C2" s="470"/>
      <c r="D2" s="470"/>
      <c r="E2" s="470"/>
      <c r="F2" s="470"/>
      <c r="G2" s="470"/>
      <c r="H2" s="470"/>
      <c r="I2" s="470"/>
      <c r="J2" s="470"/>
      <c r="K2" s="470"/>
      <c r="L2" s="470"/>
      <c r="M2" s="470"/>
      <c r="N2" s="471"/>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20.25" customHeight="1">
      <c r="A4" s="176" t="s">
        <v>16</v>
      </c>
      <c r="B4" s="92">
        <v>306187</v>
      </c>
      <c r="C4" s="92">
        <v>270894</v>
      </c>
      <c r="D4" s="333">
        <v>266237</v>
      </c>
      <c r="E4" s="92">
        <v>294900</v>
      </c>
      <c r="F4" s="92">
        <v>300902</v>
      </c>
      <c r="G4" s="333">
        <v>293630</v>
      </c>
      <c r="H4" s="92">
        <v>322479</v>
      </c>
      <c r="I4" s="92">
        <v>328185</v>
      </c>
      <c r="J4" s="92">
        <v>308773</v>
      </c>
      <c r="K4" s="92">
        <v>280010</v>
      </c>
      <c r="L4" s="92">
        <v>270512</v>
      </c>
      <c r="M4" s="92">
        <v>310908</v>
      </c>
      <c r="N4" s="239">
        <f>SUM(B4:M4)</f>
        <v>3553617</v>
      </c>
      <c r="P4" s="67"/>
      <c r="Q4" s="80"/>
      <c r="R4" s="88"/>
      <c r="S4" s="77"/>
      <c r="T4" s="77"/>
      <c r="U4" s="77"/>
      <c r="V4" s="77"/>
      <c r="W4" s="77"/>
      <c r="X4" s="77"/>
      <c r="Y4" s="77"/>
      <c r="Z4" s="77"/>
      <c r="AA4" s="77"/>
      <c r="AB4" s="82"/>
      <c r="AC4" s="82"/>
      <c r="AD4" s="86"/>
      <c r="AE4" s="73"/>
      <c r="AF4" s="73"/>
      <c r="AG4" s="73"/>
    </row>
    <row r="5" spans="1:33" ht="20.25" customHeight="1">
      <c r="A5" s="176" t="s">
        <v>9</v>
      </c>
      <c r="B5" s="92">
        <v>231850</v>
      </c>
      <c r="C5" s="92">
        <v>201048</v>
      </c>
      <c r="D5" s="333">
        <v>204668</v>
      </c>
      <c r="E5" s="92">
        <v>220570</v>
      </c>
      <c r="F5" s="92">
        <v>224188</v>
      </c>
      <c r="G5" s="333">
        <v>236667</v>
      </c>
      <c r="H5" s="92">
        <v>256201</v>
      </c>
      <c r="I5" s="92">
        <v>255115</v>
      </c>
      <c r="J5" s="92">
        <v>234729</v>
      </c>
      <c r="K5" s="92">
        <v>217807</v>
      </c>
      <c r="L5" s="92">
        <v>240148</v>
      </c>
      <c r="M5" s="92">
        <v>264627</v>
      </c>
      <c r="N5" s="239">
        <f t="shared" ref="N5:N6" si="0">SUM(B5:M5)</f>
        <v>2787618</v>
      </c>
      <c r="P5" s="67"/>
      <c r="Q5" s="80"/>
      <c r="R5" s="88"/>
      <c r="S5" s="77"/>
      <c r="T5" s="77"/>
      <c r="U5" s="77"/>
      <c r="V5" s="77"/>
      <c r="W5" s="77"/>
      <c r="X5" s="77"/>
      <c r="Y5" s="77"/>
      <c r="Z5" s="77"/>
      <c r="AA5" s="77"/>
      <c r="AB5" s="82"/>
      <c r="AC5" s="82"/>
      <c r="AD5" s="86"/>
      <c r="AE5" s="73"/>
      <c r="AF5" s="73"/>
      <c r="AG5" s="73"/>
    </row>
    <row r="6" spans="1:33" ht="20.25" customHeight="1">
      <c r="A6" s="176" t="s">
        <v>13</v>
      </c>
      <c r="B6" s="92">
        <v>298911</v>
      </c>
      <c r="C6" s="92">
        <v>254223</v>
      </c>
      <c r="D6" s="333">
        <v>241622</v>
      </c>
      <c r="E6" s="92">
        <v>256489</v>
      </c>
      <c r="F6" s="92">
        <v>260531</v>
      </c>
      <c r="G6" s="333">
        <v>297840</v>
      </c>
      <c r="H6" s="92">
        <v>321210</v>
      </c>
      <c r="I6" s="92">
        <v>310697</v>
      </c>
      <c r="J6" s="92">
        <v>290406</v>
      </c>
      <c r="K6" s="92">
        <v>284934</v>
      </c>
      <c r="L6" s="92">
        <v>308799</v>
      </c>
      <c r="M6" s="92">
        <v>339344</v>
      </c>
      <c r="N6" s="239">
        <f t="shared" si="0"/>
        <v>3465006</v>
      </c>
      <c r="P6" s="67"/>
      <c r="Q6" s="80"/>
      <c r="R6" s="88"/>
      <c r="S6" s="77"/>
      <c r="T6" s="77"/>
      <c r="U6" s="77"/>
      <c r="V6" s="77"/>
      <c r="W6" s="77"/>
      <c r="X6" s="77"/>
      <c r="Y6" s="77"/>
      <c r="Z6" s="77"/>
      <c r="AA6" s="77"/>
      <c r="AB6" s="82"/>
      <c r="AC6" s="82"/>
      <c r="AD6" s="86"/>
      <c r="AE6" s="73"/>
      <c r="AF6" s="73"/>
      <c r="AG6" s="73"/>
    </row>
    <row r="7" spans="1:33" ht="20.25" customHeight="1" thickBot="1">
      <c r="A7" s="177" t="s">
        <v>15</v>
      </c>
      <c r="B7" s="184">
        <f t="shared" ref="B7:N7" si="1">SUM(B4:B6)</f>
        <v>836948</v>
      </c>
      <c r="C7" s="184">
        <f t="shared" si="1"/>
        <v>726165</v>
      </c>
      <c r="D7" s="184">
        <f t="shared" si="1"/>
        <v>712527</v>
      </c>
      <c r="E7" s="184">
        <f t="shared" si="1"/>
        <v>771959</v>
      </c>
      <c r="F7" s="184">
        <f t="shared" si="1"/>
        <v>785621</v>
      </c>
      <c r="G7" s="184">
        <f t="shared" si="1"/>
        <v>828137</v>
      </c>
      <c r="H7" s="184">
        <f t="shared" si="1"/>
        <v>899890</v>
      </c>
      <c r="I7" s="184">
        <f t="shared" si="1"/>
        <v>893997</v>
      </c>
      <c r="J7" s="184">
        <f t="shared" si="1"/>
        <v>833908</v>
      </c>
      <c r="K7" s="184">
        <f t="shared" si="1"/>
        <v>782751</v>
      </c>
      <c r="L7" s="184">
        <f t="shared" si="1"/>
        <v>819459</v>
      </c>
      <c r="M7" s="184">
        <f t="shared" si="1"/>
        <v>914879</v>
      </c>
      <c r="N7" s="240">
        <f t="shared" si="1"/>
        <v>9806241</v>
      </c>
      <c r="P7" s="73"/>
      <c r="Q7" s="80"/>
      <c r="R7" s="77"/>
      <c r="S7" s="77"/>
      <c r="T7" s="77"/>
      <c r="U7" s="83"/>
      <c r="V7" s="83"/>
      <c r="W7" s="83"/>
      <c r="X7" s="77"/>
      <c r="Y7" s="77"/>
      <c r="Z7" s="77"/>
      <c r="AA7" s="77"/>
      <c r="AB7" s="82"/>
      <c r="AC7" s="82"/>
      <c r="AD7" s="86"/>
      <c r="AE7" s="73"/>
      <c r="AF7" s="73"/>
      <c r="AG7" s="73"/>
    </row>
    <row r="8" spans="1:33" s="227" customFormat="1" ht="20.25" customHeight="1" thickBot="1">
      <c r="A8" s="346"/>
      <c r="B8" s="347"/>
      <c r="C8" s="347"/>
      <c r="D8" s="347"/>
      <c r="E8" s="347"/>
      <c r="F8" s="347"/>
      <c r="G8" s="347"/>
      <c r="H8" s="347"/>
      <c r="I8" s="347"/>
      <c r="J8" s="347"/>
      <c r="K8" s="347"/>
      <c r="L8" s="347"/>
      <c r="M8" s="347"/>
      <c r="N8" s="348"/>
      <c r="O8" s="208"/>
      <c r="P8" s="208"/>
      <c r="Q8" s="85"/>
      <c r="R8" s="198"/>
      <c r="S8" s="198"/>
      <c r="T8" s="198"/>
      <c r="U8" s="205"/>
      <c r="V8" s="205"/>
      <c r="W8" s="205"/>
      <c r="X8" s="198"/>
      <c r="Y8" s="198"/>
      <c r="Z8" s="198"/>
      <c r="AA8" s="198"/>
      <c r="AB8" s="265"/>
      <c r="AC8" s="265"/>
      <c r="AD8" s="266"/>
      <c r="AE8" s="208"/>
      <c r="AF8" s="208"/>
      <c r="AG8" s="208"/>
    </row>
    <row r="9" spans="1:33" ht="22.5" customHeight="1">
      <c r="A9" s="469" t="s">
        <v>320</v>
      </c>
      <c r="B9" s="470"/>
      <c r="C9" s="470"/>
      <c r="D9" s="470"/>
      <c r="E9" s="470"/>
      <c r="F9" s="470"/>
      <c r="G9" s="470"/>
      <c r="H9" s="470"/>
      <c r="I9" s="470"/>
      <c r="J9" s="470"/>
      <c r="K9" s="470"/>
      <c r="L9" s="470"/>
      <c r="M9" s="470"/>
      <c r="N9" s="471"/>
      <c r="O9" s="63"/>
      <c r="P9" s="87"/>
      <c r="Q9" s="85"/>
      <c r="R9" s="79"/>
      <c r="S9" s="79"/>
      <c r="T9" s="79"/>
      <c r="U9" s="79"/>
      <c r="V9" s="79"/>
      <c r="W9" s="79"/>
      <c r="X9" s="79"/>
      <c r="Y9" s="79"/>
      <c r="Z9" s="79"/>
      <c r="AA9" s="79"/>
      <c r="AB9" s="79"/>
      <c r="AC9" s="79"/>
      <c r="AD9" s="79"/>
      <c r="AE9" s="73"/>
      <c r="AF9" s="73"/>
      <c r="AG9" s="73"/>
    </row>
    <row r="10" spans="1:33" ht="22.5" customHeight="1">
      <c r="A10" s="157" t="s">
        <v>157</v>
      </c>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O10" s="56"/>
      <c r="P10" s="87"/>
      <c r="Q10" s="80"/>
      <c r="R10" s="81"/>
      <c r="S10" s="81"/>
      <c r="T10" s="81"/>
      <c r="U10" s="81"/>
      <c r="V10" s="81"/>
      <c r="W10" s="81"/>
      <c r="X10" s="81"/>
      <c r="Y10" s="81"/>
      <c r="Z10" s="81"/>
      <c r="AA10" s="81"/>
      <c r="AB10" s="81"/>
      <c r="AC10" s="81"/>
      <c r="AD10" s="1"/>
      <c r="AE10" s="73"/>
    </row>
    <row r="11" spans="1:33" ht="20.25" customHeight="1">
      <c r="A11" s="176" t="s">
        <v>16</v>
      </c>
      <c r="B11" s="92">
        <v>311409</v>
      </c>
      <c r="C11" s="92">
        <v>329007</v>
      </c>
      <c r="D11" s="333">
        <v>176978</v>
      </c>
      <c r="E11" s="112">
        <v>176520</v>
      </c>
      <c r="F11" s="112">
        <v>374641</v>
      </c>
      <c r="G11" s="333">
        <v>171979</v>
      </c>
      <c r="H11" s="149">
        <v>364095</v>
      </c>
      <c r="I11" s="242">
        <v>229492</v>
      </c>
      <c r="J11" s="242">
        <v>370909</v>
      </c>
      <c r="K11" s="242">
        <v>309085</v>
      </c>
      <c r="L11" s="242">
        <v>288210</v>
      </c>
      <c r="M11" s="149">
        <v>173382</v>
      </c>
      <c r="N11" s="243">
        <f>SUM(B11:M11)</f>
        <v>3275707</v>
      </c>
      <c r="O11" s="57"/>
      <c r="P11" s="87"/>
      <c r="Q11" s="80"/>
      <c r="R11" s="77"/>
      <c r="S11" s="77"/>
      <c r="T11" s="77"/>
      <c r="U11" s="77"/>
      <c r="V11" s="77"/>
      <c r="W11" s="77"/>
      <c r="X11" s="77"/>
      <c r="Y11" s="77"/>
      <c r="Z11" s="77"/>
      <c r="AA11" s="77"/>
      <c r="AB11" s="77"/>
      <c r="AC11" s="82"/>
      <c r="AD11" s="1"/>
      <c r="AE11" s="73"/>
    </row>
    <row r="12" spans="1:33" ht="20.25" customHeight="1">
      <c r="A12" s="176" t="s">
        <v>9</v>
      </c>
      <c r="B12" s="92">
        <v>139336</v>
      </c>
      <c r="C12" s="92">
        <v>240431</v>
      </c>
      <c r="D12" s="333">
        <v>249304</v>
      </c>
      <c r="E12" s="112">
        <v>94949</v>
      </c>
      <c r="F12" s="112">
        <v>30035</v>
      </c>
      <c r="G12" s="333">
        <v>85443</v>
      </c>
      <c r="H12" s="149">
        <v>225730</v>
      </c>
      <c r="I12" s="242">
        <v>306003</v>
      </c>
      <c r="J12" s="242">
        <v>40510</v>
      </c>
      <c r="K12" s="242">
        <v>119128</v>
      </c>
      <c r="L12" s="242">
        <v>35107</v>
      </c>
      <c r="M12" s="149">
        <v>179638</v>
      </c>
      <c r="N12" s="243">
        <f>SUM(B12:M12)</f>
        <v>1745614</v>
      </c>
      <c r="O12" s="57"/>
      <c r="P12" s="87"/>
      <c r="Q12" s="80"/>
      <c r="R12" s="77"/>
      <c r="S12" s="77"/>
      <c r="T12" s="77"/>
      <c r="U12" s="77"/>
      <c r="V12" s="77"/>
      <c r="W12" s="77"/>
      <c r="X12" s="77"/>
      <c r="Y12" s="77"/>
      <c r="Z12" s="77"/>
      <c r="AA12" s="77"/>
      <c r="AB12" s="77"/>
      <c r="AC12" s="82"/>
      <c r="AD12" s="1"/>
      <c r="AE12" s="73"/>
    </row>
    <row r="13" spans="1:33" ht="20.25" customHeight="1">
      <c r="A13" s="176" t="s">
        <v>13</v>
      </c>
      <c r="B13" s="92">
        <v>329692</v>
      </c>
      <c r="C13" s="92">
        <v>305010</v>
      </c>
      <c r="D13" s="333">
        <v>319222</v>
      </c>
      <c r="E13" s="112">
        <v>0</v>
      </c>
      <c r="F13" s="112">
        <v>322472</v>
      </c>
      <c r="G13" s="333">
        <v>327831</v>
      </c>
      <c r="H13" s="149">
        <v>319894</v>
      </c>
      <c r="I13" s="242">
        <v>325326</v>
      </c>
      <c r="J13" s="242">
        <v>320023</v>
      </c>
      <c r="K13" s="242">
        <v>315448</v>
      </c>
      <c r="L13" s="242">
        <v>319028</v>
      </c>
      <c r="M13" s="149">
        <v>315754</v>
      </c>
      <c r="N13" s="243">
        <f>SUM(B13:M13)</f>
        <v>3519700</v>
      </c>
      <c r="O13" s="57"/>
      <c r="P13" s="87"/>
      <c r="Q13" s="80"/>
      <c r="R13" s="77"/>
      <c r="S13" s="77"/>
      <c r="T13" s="77"/>
      <c r="U13" s="77"/>
      <c r="V13" s="77"/>
      <c r="W13" s="77"/>
      <c r="X13" s="77"/>
      <c r="Y13" s="77"/>
      <c r="Z13" s="77"/>
      <c r="AA13" s="77"/>
      <c r="AB13" s="77"/>
      <c r="AC13" s="82"/>
      <c r="AD13" s="1"/>
      <c r="AE13" s="73"/>
    </row>
    <row r="14" spans="1:33" ht="20.25" customHeight="1" thickBot="1">
      <c r="A14" s="177" t="s">
        <v>15</v>
      </c>
      <c r="B14" s="244">
        <f>SUM(B11:B13)</f>
        <v>780437</v>
      </c>
      <c r="C14" s="244">
        <f t="shared" ref="C14:N14" si="2">SUM(C11:C13)</f>
        <v>874448</v>
      </c>
      <c r="D14" s="244">
        <f t="shared" si="2"/>
        <v>745504</v>
      </c>
      <c r="E14" s="244">
        <f t="shared" si="2"/>
        <v>271469</v>
      </c>
      <c r="F14" s="244">
        <f t="shared" si="2"/>
        <v>727148</v>
      </c>
      <c r="G14" s="244">
        <f t="shared" si="2"/>
        <v>585253</v>
      </c>
      <c r="H14" s="244">
        <f t="shared" si="2"/>
        <v>909719</v>
      </c>
      <c r="I14" s="245">
        <f t="shared" si="2"/>
        <v>860821</v>
      </c>
      <c r="J14" s="244">
        <f t="shared" si="2"/>
        <v>731442</v>
      </c>
      <c r="K14" s="244">
        <f>SUM(K11:K13)</f>
        <v>743661</v>
      </c>
      <c r="L14" s="244">
        <f>SUM(L11:L13)</f>
        <v>642345</v>
      </c>
      <c r="M14" s="244">
        <f t="shared" si="2"/>
        <v>668774</v>
      </c>
      <c r="N14" s="241">
        <f t="shared" si="2"/>
        <v>8541021</v>
      </c>
      <c r="O14" s="56"/>
      <c r="P14" s="73"/>
      <c r="Q14" s="85"/>
      <c r="R14" s="79"/>
      <c r="S14" s="79"/>
      <c r="T14" s="79"/>
      <c r="U14" s="79"/>
      <c r="V14" s="79"/>
      <c r="W14" s="79"/>
      <c r="X14" s="79"/>
      <c r="Y14" s="79"/>
      <c r="Z14" s="79"/>
      <c r="AA14" s="79"/>
      <c r="AB14" s="79"/>
      <c r="AC14" s="79"/>
      <c r="AD14" s="1"/>
      <c r="AE14" s="73"/>
    </row>
    <row r="15" spans="1:33">
      <c r="A15" s="373"/>
      <c r="B15" s="1"/>
      <c r="C15" s="1"/>
      <c r="D15" s="1"/>
      <c r="E15" s="1"/>
      <c r="F15" s="1"/>
      <c r="G15" s="1"/>
      <c r="H15" s="1"/>
      <c r="I15" s="73"/>
      <c r="J15" s="73"/>
      <c r="K15" s="73"/>
      <c r="L15" s="375"/>
      <c r="M15" s="73"/>
      <c r="N15" s="73"/>
      <c r="P15" s="73"/>
      <c r="Q15" s="80"/>
      <c r="R15" s="77"/>
      <c r="S15" s="77"/>
      <c r="T15" s="77"/>
      <c r="U15" s="77"/>
      <c r="V15" s="77"/>
      <c r="W15" s="77"/>
      <c r="X15" s="77"/>
      <c r="Y15" s="77"/>
      <c r="Z15" s="77"/>
      <c r="AA15" s="77"/>
      <c r="AB15" s="82"/>
      <c r="AC15" s="82"/>
      <c r="AD15" s="1"/>
      <c r="AE15" s="73"/>
    </row>
    <row r="16" spans="1:33">
      <c r="A16" s="378" t="s">
        <v>489</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75"/>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topLeftCell="F1" zoomScaleNormal="100" zoomScaleSheetLayoutView="80" workbookViewId="0">
      <selection activeCell="K18" sqref="K18"/>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27" t="s">
        <v>416</v>
      </c>
      <c r="B1" s="459"/>
      <c r="C1" s="459"/>
      <c r="D1" s="459"/>
      <c r="E1" s="459"/>
      <c r="F1" s="459"/>
      <c r="G1" s="459"/>
      <c r="H1" s="459"/>
      <c r="I1" s="459"/>
      <c r="J1" s="459"/>
      <c r="K1" s="459"/>
      <c r="L1" s="459"/>
      <c r="M1" s="459"/>
      <c r="N1" s="460"/>
      <c r="Q1" s="1"/>
      <c r="R1" s="1"/>
      <c r="S1" s="78"/>
      <c r="T1" s="1"/>
      <c r="U1" s="1"/>
      <c r="V1" s="1"/>
      <c r="W1" s="1"/>
      <c r="X1" s="1"/>
      <c r="Y1" s="1"/>
      <c r="Z1" s="1"/>
      <c r="AA1" s="1"/>
      <c r="AB1" s="1"/>
      <c r="AC1" s="1"/>
      <c r="AD1" s="1"/>
      <c r="AE1" s="73"/>
    </row>
    <row r="2" spans="1:33" ht="22.5" customHeight="1">
      <c r="A2" s="469" t="s">
        <v>317</v>
      </c>
      <c r="B2" s="470"/>
      <c r="C2" s="470"/>
      <c r="D2" s="470"/>
      <c r="E2" s="470"/>
      <c r="F2" s="470"/>
      <c r="G2" s="470"/>
      <c r="H2" s="470"/>
      <c r="I2" s="470"/>
      <c r="J2" s="470"/>
      <c r="K2" s="470"/>
      <c r="L2" s="470"/>
      <c r="M2" s="470"/>
      <c r="N2" s="471"/>
      <c r="P2" s="208"/>
      <c r="Q2" s="203"/>
      <c r="R2" s="203"/>
      <c r="S2" s="204"/>
      <c r="T2" s="203"/>
      <c r="U2" s="203"/>
      <c r="V2" s="203"/>
      <c r="W2" s="1"/>
      <c r="X2" s="1"/>
      <c r="Y2" s="1"/>
      <c r="Z2" s="1"/>
      <c r="AA2" s="1"/>
      <c r="AB2" s="1"/>
      <c r="AC2" s="1"/>
      <c r="AD2" s="1"/>
      <c r="AE2" s="73"/>
    </row>
    <row r="3" spans="1:33" ht="22.5" customHeight="1">
      <c r="A3" s="157" t="s">
        <v>29</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5"/>
      <c r="R3" s="198"/>
      <c r="S3" s="198"/>
      <c r="T3" s="198"/>
      <c r="U3" s="198"/>
      <c r="V3" s="198"/>
      <c r="W3" s="77"/>
      <c r="X3" s="77"/>
      <c r="Y3" s="77"/>
      <c r="Z3" s="77"/>
      <c r="AA3" s="77"/>
      <c r="AB3" s="77"/>
      <c r="AC3" s="82"/>
      <c r="AD3" s="86"/>
      <c r="AE3" s="73"/>
      <c r="AF3" s="73"/>
      <c r="AG3" s="73"/>
    </row>
    <row r="4" spans="1:33" ht="18" customHeight="1">
      <c r="A4" s="176" t="s">
        <v>281</v>
      </c>
      <c r="B4" s="92">
        <v>13922</v>
      </c>
      <c r="C4" s="92">
        <v>13295</v>
      </c>
      <c r="D4" s="92">
        <v>8085</v>
      </c>
      <c r="E4" s="92">
        <v>22507</v>
      </c>
      <c r="F4" s="92">
        <v>19107</v>
      </c>
      <c r="G4" s="92">
        <v>7660</v>
      </c>
      <c r="H4" s="92">
        <v>12516</v>
      </c>
      <c r="I4" s="92">
        <v>21730</v>
      </c>
      <c r="J4" s="111">
        <v>24632</v>
      </c>
      <c r="K4" s="365">
        <v>24240</v>
      </c>
      <c r="L4" s="324">
        <v>24068</v>
      </c>
      <c r="M4" s="324">
        <v>22861</v>
      </c>
      <c r="N4" s="239">
        <f>SUM(B4:M4)</f>
        <v>214623</v>
      </c>
      <c r="P4" s="199"/>
      <c r="Q4" s="200"/>
      <c r="R4" s="200"/>
      <c r="S4" s="200"/>
      <c r="T4" s="200"/>
      <c r="U4" s="200"/>
      <c r="V4" s="198"/>
      <c r="W4" s="77"/>
      <c r="X4" s="77"/>
      <c r="Y4" s="77"/>
      <c r="Z4" s="77"/>
      <c r="AA4" s="77"/>
      <c r="AB4" s="82"/>
      <c r="AC4" s="82"/>
      <c r="AD4" s="86"/>
      <c r="AE4" s="73"/>
      <c r="AF4" s="73"/>
      <c r="AG4" s="73"/>
    </row>
    <row r="5" spans="1:33" ht="18" customHeight="1">
      <c r="A5" s="176" t="s">
        <v>0</v>
      </c>
      <c r="B5" s="92">
        <v>39265</v>
      </c>
      <c r="C5" s="92">
        <v>37866</v>
      </c>
      <c r="D5" s="92">
        <v>41959</v>
      </c>
      <c r="E5" s="92">
        <v>36044</v>
      </c>
      <c r="F5" s="92">
        <v>38386</v>
      </c>
      <c r="G5" s="92">
        <v>41542</v>
      </c>
      <c r="H5" s="92">
        <v>36161</v>
      </c>
      <c r="I5" s="92">
        <v>39839</v>
      </c>
      <c r="J5" s="111">
        <v>19178</v>
      </c>
      <c r="K5" s="365">
        <v>38261</v>
      </c>
      <c r="L5" s="324">
        <v>39785</v>
      </c>
      <c r="M5" s="324">
        <v>33241</v>
      </c>
      <c r="N5" s="239">
        <f>SUM(B5:M5)</f>
        <v>441527</v>
      </c>
      <c r="P5" s="199"/>
      <c r="Q5" s="200"/>
      <c r="R5" s="200"/>
      <c r="S5" s="200"/>
      <c r="T5" s="200"/>
      <c r="U5" s="200"/>
      <c r="V5" s="198"/>
      <c r="W5" s="77"/>
      <c r="X5" s="77"/>
      <c r="Y5" s="77"/>
      <c r="Z5" s="77"/>
      <c r="AA5" s="77"/>
      <c r="AB5" s="82"/>
      <c r="AC5" s="82"/>
      <c r="AD5" s="86"/>
      <c r="AE5" s="73"/>
      <c r="AF5" s="73"/>
      <c r="AG5" s="73"/>
    </row>
    <row r="6" spans="1:33" ht="18" customHeight="1">
      <c r="A6" s="176" t="s">
        <v>1</v>
      </c>
      <c r="B6" s="92">
        <v>46682</v>
      </c>
      <c r="C6" s="92">
        <v>35719</v>
      </c>
      <c r="D6" s="92">
        <v>42418</v>
      </c>
      <c r="E6" s="92">
        <v>38111</v>
      </c>
      <c r="F6" s="92">
        <v>41672</v>
      </c>
      <c r="G6" s="92">
        <v>45019</v>
      </c>
      <c r="H6" s="92">
        <v>44342</v>
      </c>
      <c r="I6" s="92">
        <v>40570</v>
      </c>
      <c r="J6" s="111">
        <v>40975</v>
      </c>
      <c r="K6" s="365">
        <v>34402</v>
      </c>
      <c r="L6" s="324">
        <v>43616</v>
      </c>
      <c r="M6" s="324">
        <v>39067</v>
      </c>
      <c r="N6" s="239">
        <f t="shared" ref="N6:N10" si="0">SUM(B6:M6)</f>
        <v>492593</v>
      </c>
      <c r="P6" s="199"/>
      <c r="Q6" s="201"/>
      <c r="R6" s="201"/>
      <c r="S6" s="201"/>
      <c r="T6" s="201"/>
      <c r="U6" s="201"/>
      <c r="V6" s="198"/>
      <c r="W6" s="77"/>
      <c r="X6" s="77"/>
      <c r="Y6" s="77"/>
      <c r="Z6" s="77"/>
      <c r="AA6" s="77"/>
      <c r="AB6" s="82"/>
      <c r="AC6" s="82"/>
      <c r="AD6" s="86"/>
      <c r="AE6" s="73"/>
      <c r="AF6" s="73"/>
      <c r="AG6" s="73"/>
    </row>
    <row r="7" spans="1:33" ht="18" customHeight="1">
      <c r="A7" s="176" t="s">
        <v>305</v>
      </c>
      <c r="B7" s="92">
        <v>160565.34160710001</v>
      </c>
      <c r="C7" s="92">
        <v>154507.16218049999</v>
      </c>
      <c r="D7" s="92">
        <v>162435.9564585</v>
      </c>
      <c r="E7" s="92">
        <v>163355.84174430001</v>
      </c>
      <c r="F7" s="92">
        <v>163410.2728263</v>
      </c>
      <c r="G7" s="92">
        <v>166457.5062336</v>
      </c>
      <c r="H7" s="92">
        <v>153032.987043</v>
      </c>
      <c r="I7" s="92">
        <v>172835.9218593</v>
      </c>
      <c r="J7" s="111">
        <v>159189.1424172</v>
      </c>
      <c r="K7" s="365">
        <v>149891.40642690001</v>
      </c>
      <c r="L7" s="324">
        <v>169126</v>
      </c>
      <c r="M7" s="324">
        <v>166871</v>
      </c>
      <c r="N7" s="239">
        <f t="shared" si="0"/>
        <v>1941678.5387966998</v>
      </c>
      <c r="P7" s="199"/>
      <c r="Q7" s="201"/>
      <c r="R7" s="201"/>
      <c r="S7" s="201"/>
      <c r="T7" s="201"/>
      <c r="U7" s="201"/>
      <c r="V7" s="198"/>
      <c r="W7" s="77"/>
      <c r="X7" s="77"/>
      <c r="Y7" s="77"/>
      <c r="Z7" s="77"/>
      <c r="AA7" s="77"/>
      <c r="AB7" s="82"/>
      <c r="AC7" s="82"/>
      <c r="AD7" s="86"/>
      <c r="AE7" s="73"/>
      <c r="AF7" s="73"/>
      <c r="AG7" s="73"/>
    </row>
    <row r="8" spans="1:33" ht="18" customHeight="1">
      <c r="A8" s="176" t="s">
        <v>3</v>
      </c>
      <c r="B8" s="92">
        <v>55485</v>
      </c>
      <c r="C8" s="92">
        <v>54148</v>
      </c>
      <c r="D8" s="92">
        <v>60096</v>
      </c>
      <c r="E8" s="92">
        <v>56695</v>
      </c>
      <c r="F8" s="92">
        <v>61031</v>
      </c>
      <c r="G8" s="92">
        <v>48641</v>
      </c>
      <c r="H8" s="92">
        <v>60745</v>
      </c>
      <c r="I8" s="92">
        <v>53639</v>
      </c>
      <c r="J8" s="111">
        <v>37882</v>
      </c>
      <c r="K8" s="365">
        <v>61499</v>
      </c>
      <c r="L8" s="324">
        <v>59055</v>
      </c>
      <c r="M8" s="324">
        <v>61252</v>
      </c>
      <c r="N8" s="239">
        <f t="shared" si="0"/>
        <v>670168</v>
      </c>
      <c r="P8" s="199"/>
      <c r="Q8" s="201"/>
      <c r="R8" s="202"/>
      <c r="S8" s="202"/>
      <c r="T8" s="202"/>
      <c r="U8" s="202"/>
      <c r="V8" s="198"/>
      <c r="W8" s="77"/>
      <c r="X8" s="77"/>
      <c r="Y8" s="77"/>
      <c r="Z8" s="77"/>
      <c r="AA8" s="77"/>
      <c r="AB8" s="82"/>
      <c r="AC8" s="82"/>
      <c r="AD8" s="86"/>
      <c r="AE8" s="73"/>
      <c r="AF8" s="73"/>
      <c r="AG8" s="73"/>
    </row>
    <row r="9" spans="1:33" ht="18" customHeight="1">
      <c r="A9" s="176" t="s">
        <v>2</v>
      </c>
      <c r="B9" s="92">
        <v>16413</v>
      </c>
      <c r="C9" s="92">
        <v>24017</v>
      </c>
      <c r="D9" s="92">
        <v>53794</v>
      </c>
      <c r="E9" s="92">
        <v>53513</v>
      </c>
      <c r="F9" s="92">
        <v>53016</v>
      </c>
      <c r="G9" s="92">
        <v>48228</v>
      </c>
      <c r="H9" s="92">
        <v>56824</v>
      </c>
      <c r="I9" s="92">
        <v>56516</v>
      </c>
      <c r="J9" s="111">
        <v>52107</v>
      </c>
      <c r="K9" s="365">
        <v>54726</v>
      </c>
      <c r="L9" s="324">
        <v>46042</v>
      </c>
      <c r="M9" s="324">
        <v>37920</v>
      </c>
      <c r="N9" s="239">
        <f t="shared" si="0"/>
        <v>553116</v>
      </c>
      <c r="P9" s="199"/>
      <c r="Q9" s="201"/>
      <c r="R9" s="201"/>
      <c r="S9" s="201"/>
      <c r="T9" s="201"/>
      <c r="U9" s="201"/>
      <c r="V9" s="198"/>
      <c r="W9" s="77"/>
      <c r="X9" s="77"/>
      <c r="Y9" s="77"/>
      <c r="Z9" s="77"/>
      <c r="AA9" s="77"/>
      <c r="AB9" s="82"/>
      <c r="AC9" s="82"/>
      <c r="AD9" s="86"/>
      <c r="AE9" s="73"/>
      <c r="AF9" s="73"/>
      <c r="AG9" s="73"/>
    </row>
    <row r="10" spans="1:33" ht="18" customHeight="1">
      <c r="A10" s="176" t="s">
        <v>11</v>
      </c>
      <c r="B10" s="92">
        <v>50592</v>
      </c>
      <c r="C10" s="92">
        <v>46427</v>
      </c>
      <c r="D10" s="92">
        <v>43801</v>
      </c>
      <c r="E10" s="92">
        <v>49919</v>
      </c>
      <c r="F10" s="92">
        <v>54505</v>
      </c>
      <c r="G10" s="92">
        <v>54658</v>
      </c>
      <c r="H10" s="92">
        <v>57233</v>
      </c>
      <c r="I10" s="92">
        <v>51554</v>
      </c>
      <c r="J10" s="111">
        <v>56063</v>
      </c>
      <c r="K10" s="365">
        <v>58224</v>
      </c>
      <c r="L10" s="324">
        <v>56123</v>
      </c>
      <c r="M10" s="324">
        <v>56313</v>
      </c>
      <c r="N10" s="239">
        <f t="shared" si="0"/>
        <v>635412</v>
      </c>
      <c r="P10" s="199"/>
      <c r="Q10" s="201"/>
      <c r="R10" s="201"/>
      <c r="S10" s="201"/>
      <c r="T10" s="201"/>
      <c r="U10" s="201"/>
      <c r="V10" s="198"/>
      <c r="W10" s="77"/>
      <c r="X10" s="77"/>
      <c r="Y10" s="77"/>
      <c r="Z10" s="77"/>
      <c r="AA10" s="77"/>
      <c r="AB10" s="82"/>
      <c r="AC10" s="82"/>
      <c r="AD10" s="86"/>
      <c r="AE10" s="73"/>
      <c r="AF10" s="73"/>
      <c r="AG10" s="73"/>
    </row>
    <row r="11" spans="1:33" ht="18" customHeight="1">
      <c r="A11" s="176" t="s">
        <v>260</v>
      </c>
      <c r="B11" s="92">
        <v>6507</v>
      </c>
      <c r="C11" s="92">
        <v>1751</v>
      </c>
      <c r="D11" s="92">
        <v>18514</v>
      </c>
      <c r="E11" s="92">
        <v>3607</v>
      </c>
      <c r="F11" s="92">
        <v>18386</v>
      </c>
      <c r="G11" s="92">
        <v>12360</v>
      </c>
      <c r="H11" s="92">
        <v>10954</v>
      </c>
      <c r="I11" s="92">
        <v>9478</v>
      </c>
      <c r="J11" s="111">
        <v>1582</v>
      </c>
      <c r="K11" s="365">
        <v>8478</v>
      </c>
      <c r="L11" s="324">
        <v>314</v>
      </c>
      <c r="M11" s="324">
        <v>0</v>
      </c>
      <c r="N11" s="239">
        <f>SUM(B11:M11)</f>
        <v>91931</v>
      </c>
      <c r="P11" s="199"/>
      <c r="Q11" s="201"/>
      <c r="R11" s="201"/>
      <c r="S11" s="201"/>
      <c r="T11" s="201"/>
      <c r="U11" s="201"/>
      <c r="V11" s="198"/>
      <c r="W11" s="77"/>
      <c r="X11" s="77"/>
      <c r="Y11" s="77"/>
      <c r="Z11" s="77"/>
      <c r="AA11" s="77"/>
      <c r="AB11" s="82"/>
      <c r="AC11" s="82"/>
      <c r="AD11" s="86"/>
      <c r="AE11" s="73"/>
      <c r="AF11" s="73"/>
      <c r="AG11" s="73"/>
    </row>
    <row r="12" spans="1:33" ht="18" customHeight="1" thickBot="1">
      <c r="A12" s="177" t="s">
        <v>15</v>
      </c>
      <c r="B12" s="184">
        <f>SUM(B4:B11)</f>
        <v>389431.34160709998</v>
      </c>
      <c r="C12" s="184">
        <f>SUM(C4:C11)</f>
        <v>367730.16218049999</v>
      </c>
      <c r="D12" s="184">
        <f t="shared" ref="D12:N12" si="1">SUM(D4:D11)</f>
        <v>431102.9564585</v>
      </c>
      <c r="E12" s="184">
        <f t="shared" si="1"/>
        <v>423751.84174429998</v>
      </c>
      <c r="F12" s="184">
        <f t="shared" si="1"/>
        <v>449513.2728263</v>
      </c>
      <c r="G12" s="184">
        <f t="shared" si="1"/>
        <v>424565.50623359997</v>
      </c>
      <c r="H12" s="184">
        <f t="shared" si="1"/>
        <v>431807.987043</v>
      </c>
      <c r="I12" s="184">
        <f t="shared" si="1"/>
        <v>446161.9218593</v>
      </c>
      <c r="J12" s="184">
        <f t="shared" si="1"/>
        <v>391608.14241720003</v>
      </c>
      <c r="K12" s="184">
        <f t="shared" si="1"/>
        <v>429721.40642690001</v>
      </c>
      <c r="L12" s="179">
        <f t="shared" si="1"/>
        <v>438129</v>
      </c>
      <c r="M12" s="179">
        <f t="shared" si="1"/>
        <v>417525</v>
      </c>
      <c r="N12" s="240">
        <f t="shared" si="1"/>
        <v>5041048.5387966996</v>
      </c>
      <c r="P12" s="199"/>
      <c r="Q12" s="201"/>
      <c r="R12" s="201"/>
      <c r="S12" s="201"/>
      <c r="T12" s="201"/>
      <c r="U12" s="201"/>
      <c r="V12" s="205"/>
      <c r="W12" s="83"/>
      <c r="X12" s="77"/>
      <c r="Y12" s="77"/>
      <c r="Z12" s="77"/>
      <c r="AA12" s="77"/>
      <c r="AB12" s="82"/>
      <c r="AC12" s="82"/>
      <c r="AD12" s="86"/>
      <c r="AE12" s="73"/>
      <c r="AF12" s="73"/>
      <c r="AG12" s="73"/>
    </row>
    <row r="13" spans="1:33" s="227" customFormat="1" ht="18" customHeight="1" thickBot="1">
      <c r="A13" s="346"/>
      <c r="B13" s="347"/>
      <c r="C13" s="347"/>
      <c r="D13" s="347"/>
      <c r="E13" s="347"/>
      <c r="F13" s="347"/>
      <c r="G13" s="347"/>
      <c r="H13" s="347"/>
      <c r="I13" s="347"/>
      <c r="J13" s="347"/>
      <c r="K13" s="347"/>
      <c r="L13" s="349"/>
      <c r="M13" s="349"/>
      <c r="N13" s="348"/>
      <c r="O13" s="208"/>
      <c r="P13" s="199"/>
      <c r="Q13" s="201"/>
      <c r="R13" s="201"/>
      <c r="S13" s="201"/>
      <c r="T13" s="201"/>
      <c r="U13" s="201"/>
      <c r="V13" s="205"/>
      <c r="W13" s="205"/>
      <c r="X13" s="198"/>
      <c r="Y13" s="198"/>
      <c r="Z13" s="198"/>
      <c r="AA13" s="198"/>
      <c r="AB13" s="265"/>
      <c r="AC13" s="265"/>
      <c r="AD13" s="266"/>
      <c r="AE13" s="208"/>
      <c r="AF13" s="208"/>
      <c r="AG13" s="208"/>
    </row>
    <row r="14" spans="1:33" ht="22.5" customHeight="1">
      <c r="A14" s="469" t="s">
        <v>318</v>
      </c>
      <c r="B14" s="470"/>
      <c r="C14" s="470"/>
      <c r="D14" s="470"/>
      <c r="E14" s="470"/>
      <c r="F14" s="470"/>
      <c r="G14" s="470"/>
      <c r="H14" s="470"/>
      <c r="I14" s="470"/>
      <c r="J14" s="470"/>
      <c r="K14" s="470"/>
      <c r="L14" s="470"/>
      <c r="M14" s="470"/>
      <c r="N14" s="471"/>
      <c r="O14" s="63"/>
      <c r="P14" s="206"/>
      <c r="Q14" s="85"/>
      <c r="R14" s="207"/>
      <c r="S14" s="207"/>
      <c r="T14" s="207"/>
      <c r="U14" s="207"/>
      <c r="V14" s="207"/>
      <c r="W14" s="79"/>
      <c r="X14" s="79"/>
      <c r="Y14" s="79"/>
      <c r="Z14" s="79"/>
      <c r="AA14" s="79"/>
      <c r="AB14" s="79"/>
      <c r="AC14" s="79"/>
      <c r="AD14" s="79"/>
      <c r="AE14" s="73"/>
      <c r="AF14" s="73"/>
      <c r="AG14" s="73"/>
    </row>
    <row r="15" spans="1:33" ht="22.5" customHeight="1">
      <c r="A15" s="157" t="s">
        <v>29</v>
      </c>
      <c r="B15" s="110">
        <v>42743</v>
      </c>
      <c r="C15" s="110">
        <v>42774</v>
      </c>
      <c r="D15" s="110">
        <v>42802</v>
      </c>
      <c r="E15" s="110">
        <v>42833</v>
      </c>
      <c r="F15" s="110">
        <v>42863</v>
      </c>
      <c r="G15" s="110">
        <v>42894</v>
      </c>
      <c r="H15" s="110">
        <v>42924</v>
      </c>
      <c r="I15" s="110">
        <v>42955</v>
      </c>
      <c r="J15" s="110">
        <v>42986</v>
      </c>
      <c r="K15" s="110">
        <v>43016</v>
      </c>
      <c r="L15" s="110">
        <v>43047</v>
      </c>
      <c r="M15" s="110">
        <v>43077</v>
      </c>
      <c r="N15" s="168" t="s">
        <v>15</v>
      </c>
      <c r="O15" s="56"/>
      <c r="P15" s="206"/>
      <c r="Q15" s="85"/>
      <c r="R15" s="194"/>
      <c r="S15" s="194"/>
      <c r="T15" s="194"/>
      <c r="U15" s="194"/>
      <c r="V15" s="194"/>
      <c r="W15" s="81"/>
      <c r="X15" s="81"/>
      <c r="Y15" s="81"/>
      <c r="Z15" s="81"/>
      <c r="AA15" s="81"/>
      <c r="AB15" s="81"/>
      <c r="AC15" s="81"/>
      <c r="AD15" s="1"/>
      <c r="AE15" s="73"/>
    </row>
    <row r="16" spans="1:33" ht="18" customHeight="1">
      <c r="A16" s="176" t="s">
        <v>281</v>
      </c>
      <c r="B16" s="92">
        <v>17600</v>
      </c>
      <c r="C16" s="92">
        <v>17817</v>
      </c>
      <c r="D16" s="92">
        <v>4400</v>
      </c>
      <c r="E16" s="92">
        <v>10600</v>
      </c>
      <c r="F16" s="92">
        <v>36324</v>
      </c>
      <c r="G16" s="92">
        <v>4847</v>
      </c>
      <c r="H16" s="92">
        <v>0</v>
      </c>
      <c r="I16" s="92">
        <v>15200</v>
      </c>
      <c r="J16" s="111">
        <v>20400</v>
      </c>
      <c r="K16" s="366">
        <v>22314</v>
      </c>
      <c r="L16" s="324">
        <v>34905</v>
      </c>
      <c r="M16" s="324">
        <v>22100</v>
      </c>
      <c r="N16" s="239">
        <f>SUM(B16:M16)</f>
        <v>206507</v>
      </c>
      <c r="O16" s="57"/>
      <c r="P16" s="87"/>
      <c r="Q16" s="80"/>
      <c r="R16" s="77"/>
      <c r="S16" s="77"/>
      <c r="T16" s="77"/>
      <c r="U16" s="77"/>
      <c r="V16" s="77"/>
      <c r="W16" s="77"/>
      <c r="X16" s="77"/>
      <c r="Y16" s="77"/>
      <c r="Z16" s="77"/>
      <c r="AA16" s="77"/>
      <c r="AB16" s="77"/>
      <c r="AC16" s="82"/>
      <c r="AD16" s="1"/>
      <c r="AE16" s="73"/>
    </row>
    <row r="17" spans="1:31" ht="18" customHeight="1">
      <c r="A17" s="176" t="s">
        <v>0</v>
      </c>
      <c r="B17" s="92">
        <v>36428</v>
      </c>
      <c r="C17" s="92">
        <v>40072</v>
      </c>
      <c r="D17" s="92">
        <v>25269</v>
      </c>
      <c r="E17" s="92">
        <v>54050</v>
      </c>
      <c r="F17" s="92">
        <v>34100</v>
      </c>
      <c r="G17" s="92">
        <v>32293</v>
      </c>
      <c r="H17" s="92">
        <v>37012</v>
      </c>
      <c r="I17" s="92">
        <v>44307</v>
      </c>
      <c r="J17" s="111">
        <v>27904</v>
      </c>
      <c r="K17" s="366">
        <v>35008</v>
      </c>
      <c r="L17" s="324">
        <v>25684</v>
      </c>
      <c r="M17" s="324">
        <v>38811</v>
      </c>
      <c r="N17" s="239">
        <f t="shared" ref="N17:N23" si="2">SUM(B17:M17)</f>
        <v>430938</v>
      </c>
      <c r="O17" s="57"/>
      <c r="P17" s="87"/>
      <c r="Q17" s="80"/>
      <c r="R17" s="77"/>
      <c r="S17" s="77"/>
      <c r="T17" s="77"/>
      <c r="U17" s="77"/>
      <c r="V17" s="77"/>
      <c r="W17" s="77"/>
      <c r="X17" s="77"/>
      <c r="Y17" s="77"/>
      <c r="Z17" s="77"/>
      <c r="AA17" s="77"/>
      <c r="AB17" s="77"/>
      <c r="AC17" s="82"/>
      <c r="AD17" s="1"/>
      <c r="AE17" s="73"/>
    </row>
    <row r="18" spans="1:31" ht="18" customHeight="1">
      <c r="A18" s="176" t="s">
        <v>1</v>
      </c>
      <c r="B18" s="92">
        <v>17507</v>
      </c>
      <c r="C18" s="92">
        <v>54455</v>
      </c>
      <c r="D18" s="92">
        <v>43346</v>
      </c>
      <c r="E18" s="92">
        <v>39507</v>
      </c>
      <c r="F18" s="92">
        <v>17706</v>
      </c>
      <c r="G18" s="92">
        <v>45780</v>
      </c>
      <c r="H18" s="92">
        <v>66280</v>
      </c>
      <c r="I18" s="92">
        <v>40668</v>
      </c>
      <c r="J18" s="111">
        <v>30431</v>
      </c>
      <c r="K18" s="366">
        <v>46822</v>
      </c>
      <c r="L18" s="324">
        <v>51690</v>
      </c>
      <c r="M18" s="324">
        <v>25407</v>
      </c>
      <c r="N18" s="239">
        <f t="shared" si="2"/>
        <v>479599</v>
      </c>
      <c r="O18" s="57"/>
      <c r="P18" s="87"/>
      <c r="Q18" s="80"/>
      <c r="R18" s="77"/>
      <c r="S18" s="77"/>
      <c r="T18" s="77"/>
      <c r="U18" s="77"/>
      <c r="V18" s="77"/>
      <c r="W18" s="77"/>
      <c r="X18" s="77"/>
      <c r="Y18" s="77"/>
      <c r="Z18" s="77"/>
      <c r="AA18" s="77"/>
      <c r="AB18" s="77"/>
      <c r="AC18" s="82"/>
      <c r="AD18" s="1"/>
      <c r="AE18" s="73"/>
    </row>
    <row r="19" spans="1:31" ht="18" customHeight="1">
      <c r="A19" s="176" t="s">
        <v>305</v>
      </c>
      <c r="B19" s="92">
        <v>166424.84758440001</v>
      </c>
      <c r="C19" s="92">
        <v>99911.879749800006</v>
      </c>
      <c r="D19" s="92">
        <v>163964.56267799999</v>
      </c>
      <c r="E19" s="92">
        <v>174193.0701705</v>
      </c>
      <c r="F19" s="92">
        <v>99815.718171600005</v>
      </c>
      <c r="G19" s="92">
        <v>162543.91143780001</v>
      </c>
      <c r="H19" s="92">
        <v>116054.32430160001</v>
      </c>
      <c r="I19" s="92">
        <v>148684.85077590001</v>
      </c>
      <c r="J19" s="111">
        <v>105487.43691600001</v>
      </c>
      <c r="K19" s="366">
        <v>125743.96408229999</v>
      </c>
      <c r="L19" s="324">
        <v>132995</v>
      </c>
      <c r="M19" s="324">
        <v>175071</v>
      </c>
      <c r="N19" s="239">
        <f>SUM(B19:M19)</f>
        <v>1670890.5658678999</v>
      </c>
      <c r="O19" s="57"/>
      <c r="P19" s="87"/>
      <c r="Q19" s="80"/>
      <c r="R19" s="77"/>
      <c r="S19" s="77"/>
      <c r="T19" s="77"/>
      <c r="U19" s="77"/>
      <c r="V19" s="77"/>
      <c r="W19" s="77"/>
      <c r="X19" s="77"/>
      <c r="Y19" s="77"/>
      <c r="Z19" s="77"/>
      <c r="AA19" s="77"/>
      <c r="AB19" s="77"/>
      <c r="AC19" s="82"/>
      <c r="AD19" s="1"/>
      <c r="AE19" s="73"/>
    </row>
    <row r="20" spans="1:31" ht="18" customHeight="1">
      <c r="A20" s="176" t="s">
        <v>3</v>
      </c>
      <c r="B20" s="92">
        <v>41075</v>
      </c>
      <c r="C20" s="92">
        <v>85506</v>
      </c>
      <c r="D20" s="92">
        <v>48752</v>
      </c>
      <c r="E20" s="92">
        <v>60013</v>
      </c>
      <c r="F20" s="92">
        <v>54961</v>
      </c>
      <c r="G20" s="92">
        <v>43684</v>
      </c>
      <c r="H20" s="92">
        <v>79421</v>
      </c>
      <c r="I20" s="92">
        <v>58768</v>
      </c>
      <c r="J20" s="111">
        <v>0</v>
      </c>
      <c r="K20" s="366">
        <v>79067</v>
      </c>
      <c r="L20" s="324">
        <v>53076</v>
      </c>
      <c r="M20" s="324">
        <v>48844</v>
      </c>
      <c r="N20" s="239">
        <f t="shared" si="2"/>
        <v>653167</v>
      </c>
      <c r="O20" s="57"/>
      <c r="P20" s="87"/>
      <c r="Q20" s="80"/>
      <c r="R20" s="77"/>
      <c r="S20" s="77"/>
      <c r="T20" s="77"/>
      <c r="U20" s="77"/>
      <c r="V20" s="77"/>
      <c r="W20" s="77"/>
      <c r="X20" s="77"/>
      <c r="Y20" s="77"/>
      <c r="Z20" s="77"/>
      <c r="AA20" s="77"/>
      <c r="AB20" s="77"/>
      <c r="AC20" s="82"/>
      <c r="AD20" s="1"/>
      <c r="AE20" s="73"/>
    </row>
    <row r="21" spans="1:31" ht="18" customHeight="1">
      <c r="A21" s="176" t="s">
        <v>2</v>
      </c>
      <c r="B21" s="92">
        <v>36791</v>
      </c>
      <c r="C21" s="92">
        <v>52081</v>
      </c>
      <c r="D21" s="92">
        <v>65421</v>
      </c>
      <c r="E21" s="92">
        <v>62689</v>
      </c>
      <c r="F21" s="92">
        <v>55503</v>
      </c>
      <c r="G21" s="92">
        <v>38848</v>
      </c>
      <c r="H21" s="92">
        <v>82308</v>
      </c>
      <c r="I21" s="92">
        <v>51032</v>
      </c>
      <c r="J21" s="111">
        <v>53034</v>
      </c>
      <c r="K21" s="366">
        <v>23632</v>
      </c>
      <c r="L21" s="324">
        <v>55726</v>
      </c>
      <c r="M21" s="324">
        <v>44407</v>
      </c>
      <c r="N21" s="239">
        <f t="shared" si="2"/>
        <v>621472</v>
      </c>
      <c r="O21" s="57"/>
      <c r="P21" s="87"/>
      <c r="Q21" s="80"/>
      <c r="R21" s="77"/>
      <c r="S21" s="77"/>
      <c r="T21" s="77"/>
      <c r="U21" s="77"/>
      <c r="V21" s="77"/>
      <c r="W21" s="77"/>
      <c r="X21" s="77"/>
      <c r="Y21" s="77"/>
      <c r="Z21" s="77"/>
      <c r="AA21" s="77"/>
      <c r="AB21" s="77"/>
      <c r="AC21" s="82"/>
      <c r="AD21" s="1"/>
      <c r="AE21" s="73"/>
    </row>
    <row r="22" spans="1:31" ht="18" customHeight="1">
      <c r="A22" s="176" t="s">
        <v>11</v>
      </c>
      <c r="B22" s="92">
        <v>22709</v>
      </c>
      <c r="C22" s="92">
        <v>29824</v>
      </c>
      <c r="D22" s="92">
        <v>34888</v>
      </c>
      <c r="E22" s="92">
        <v>26715</v>
      </c>
      <c r="F22" s="92">
        <v>30380</v>
      </c>
      <c r="G22" s="92">
        <v>38900</v>
      </c>
      <c r="H22" s="92">
        <v>80381</v>
      </c>
      <c r="I22" s="92">
        <v>52266</v>
      </c>
      <c r="J22" s="111">
        <v>56412</v>
      </c>
      <c r="K22" s="366">
        <v>28887</v>
      </c>
      <c r="L22" s="324">
        <v>53768</v>
      </c>
      <c r="M22" s="324">
        <v>47007</v>
      </c>
      <c r="N22" s="239">
        <f t="shared" si="2"/>
        <v>502137</v>
      </c>
      <c r="O22" s="57"/>
      <c r="P22" s="87"/>
      <c r="Q22" s="80"/>
      <c r="R22" s="77"/>
      <c r="S22" s="77"/>
      <c r="T22" s="77"/>
      <c r="U22" s="77"/>
      <c r="V22" s="77"/>
      <c r="W22" s="77"/>
      <c r="X22" s="77"/>
      <c r="Y22" s="77"/>
      <c r="Z22" s="77"/>
      <c r="AA22" s="77"/>
      <c r="AB22" s="77"/>
      <c r="AC22" s="82"/>
      <c r="AD22" s="1"/>
      <c r="AE22" s="73"/>
    </row>
    <row r="23" spans="1:31" ht="18" customHeight="1">
      <c r="A23" s="176" t="s">
        <v>260</v>
      </c>
      <c r="B23" s="92">
        <v>0</v>
      </c>
      <c r="C23" s="92">
        <v>0</v>
      </c>
      <c r="D23" s="92">
        <v>0</v>
      </c>
      <c r="E23" s="92">
        <v>0</v>
      </c>
      <c r="F23" s="92">
        <v>0</v>
      </c>
      <c r="G23" s="92">
        <v>0</v>
      </c>
      <c r="H23" s="92">
        <v>0</v>
      </c>
      <c r="I23" s="92">
        <v>0</v>
      </c>
      <c r="J23" s="111">
        <v>0</v>
      </c>
      <c r="K23" s="366">
        <v>0</v>
      </c>
      <c r="L23" s="324">
        <v>0</v>
      </c>
      <c r="M23" s="324">
        <v>0</v>
      </c>
      <c r="N23" s="239">
        <f t="shared" si="2"/>
        <v>0</v>
      </c>
      <c r="O23" s="57"/>
      <c r="P23" s="87"/>
      <c r="Q23" s="80"/>
      <c r="R23" s="77"/>
      <c r="S23" s="77"/>
      <c r="T23" s="77"/>
      <c r="U23" s="77"/>
      <c r="V23" s="77"/>
      <c r="W23" s="77"/>
      <c r="X23" s="77"/>
      <c r="Y23" s="77"/>
      <c r="Z23" s="77"/>
      <c r="AA23" s="77"/>
      <c r="AB23" s="77"/>
      <c r="AC23" s="82"/>
      <c r="AD23" s="1"/>
      <c r="AE23" s="73"/>
    </row>
    <row r="24" spans="1:31" ht="18" customHeight="1" thickBot="1">
      <c r="A24" s="177" t="s">
        <v>15</v>
      </c>
      <c r="B24" s="244">
        <f>SUM(B16:B23)</f>
        <v>338534.84758439998</v>
      </c>
      <c r="C24" s="244">
        <f t="shared" ref="C24:N24" si="3">SUM(C16:C23)</f>
        <v>379666.87974980002</v>
      </c>
      <c r="D24" s="244">
        <f t="shared" si="3"/>
        <v>386040.56267799996</v>
      </c>
      <c r="E24" s="244">
        <f t="shared" si="3"/>
        <v>427767.07017049997</v>
      </c>
      <c r="F24" s="244">
        <f t="shared" si="3"/>
        <v>328789.71817160002</v>
      </c>
      <c r="G24" s="244">
        <f t="shared" si="3"/>
        <v>366895.91143780004</v>
      </c>
      <c r="H24" s="244">
        <f t="shared" si="3"/>
        <v>461456.32430159999</v>
      </c>
      <c r="I24" s="244">
        <f t="shared" si="3"/>
        <v>410925.85077590001</v>
      </c>
      <c r="J24" s="244">
        <f t="shared" si="3"/>
        <v>293668.43691599998</v>
      </c>
      <c r="K24" s="244">
        <f>SUM(K16:K23)</f>
        <v>361473.96408229996</v>
      </c>
      <c r="L24" s="244">
        <f t="shared" si="3"/>
        <v>407844</v>
      </c>
      <c r="M24" s="244">
        <f t="shared" si="3"/>
        <v>401647</v>
      </c>
      <c r="N24" s="241">
        <f t="shared" si="3"/>
        <v>4564710.5658678999</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578</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89"/>
      <c r="C29" s="89"/>
      <c r="D29" s="89"/>
      <c r="E29" s="89"/>
      <c r="F29" s="89"/>
      <c r="G29" s="89"/>
      <c r="H29" s="89"/>
      <c r="L29" s="53"/>
      <c r="Q29" s="80"/>
      <c r="R29" s="77"/>
      <c r="S29" s="77"/>
      <c r="T29" s="77"/>
      <c r="U29" s="77"/>
      <c r="V29" s="77"/>
      <c r="W29" s="84"/>
      <c r="X29" s="77"/>
      <c r="Y29" s="77"/>
      <c r="Z29" s="77"/>
      <c r="AA29" s="77"/>
      <c r="AB29" s="82"/>
      <c r="AC29" s="82"/>
      <c r="AD29" s="1"/>
      <c r="AE29" s="73"/>
    </row>
    <row r="30" spans="1:31">
      <c r="B30" s="89"/>
      <c r="C30" s="89"/>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14:N14"/>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2:C12 B24:G24 H12 H24 K24:M24 K12:M12 I12:J12 I24:J24 D12:G12"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tabSelected="1" topLeftCell="E1" zoomScaleNormal="100" zoomScaleSheetLayoutView="80" zoomScalePageLayoutView="80" workbookViewId="0">
      <selection activeCell="L21" sqref="L21"/>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27" t="s">
        <v>417</v>
      </c>
      <c r="B1" s="459"/>
      <c r="C1" s="459"/>
      <c r="D1" s="459"/>
      <c r="E1" s="459"/>
      <c r="F1" s="459"/>
      <c r="G1" s="459"/>
      <c r="H1" s="459"/>
      <c r="I1" s="459"/>
      <c r="J1" s="459"/>
      <c r="K1" s="459"/>
      <c r="L1" s="459"/>
      <c r="M1" s="459"/>
      <c r="N1" s="460"/>
      <c r="Q1" s="1"/>
      <c r="R1" s="1"/>
      <c r="S1" s="78"/>
      <c r="T1" s="1"/>
      <c r="U1" s="1"/>
      <c r="V1" s="1"/>
      <c r="W1" s="1"/>
      <c r="X1" s="1"/>
      <c r="Y1" s="1"/>
      <c r="Z1" s="1"/>
      <c r="AA1" s="1"/>
      <c r="AB1" s="1"/>
      <c r="AC1" s="1"/>
      <c r="AD1" s="1"/>
      <c r="AE1" s="73"/>
    </row>
    <row r="2" spans="1:33" ht="22.5" customHeight="1">
      <c r="A2" s="469" t="s">
        <v>317</v>
      </c>
      <c r="B2" s="470"/>
      <c r="C2" s="470"/>
      <c r="D2" s="470"/>
      <c r="E2" s="470"/>
      <c r="F2" s="470"/>
      <c r="G2" s="470"/>
      <c r="H2" s="470"/>
      <c r="I2" s="470"/>
      <c r="J2" s="470"/>
      <c r="K2" s="470"/>
      <c r="L2" s="470"/>
      <c r="M2" s="470"/>
      <c r="N2" s="471"/>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18" customHeight="1">
      <c r="A4" s="176" t="s">
        <v>322</v>
      </c>
      <c r="B4" s="112">
        <v>55622.215511100003</v>
      </c>
      <c r="C4" s="112">
        <v>49638.4252299</v>
      </c>
      <c r="D4" s="112">
        <v>44282.406761099999</v>
      </c>
      <c r="E4" s="112">
        <v>7506.9533924999996</v>
      </c>
      <c r="F4" s="112">
        <v>47957.411980800003</v>
      </c>
      <c r="G4" s="112">
        <v>57108.184049700001</v>
      </c>
      <c r="H4" s="92">
        <v>58950.676175400004</v>
      </c>
      <c r="I4" s="299">
        <v>53664.5109285</v>
      </c>
      <c r="J4" s="92">
        <v>60446.623745700002</v>
      </c>
      <c r="K4" s="367">
        <v>61718.496695100002</v>
      </c>
      <c r="L4" s="92">
        <v>53074</v>
      </c>
      <c r="M4" s="92">
        <v>4026</v>
      </c>
      <c r="N4" s="239">
        <f>SUM(B4:M4)</f>
        <v>553995.90446979995</v>
      </c>
      <c r="P4" s="67"/>
      <c r="Q4" s="80"/>
      <c r="R4" s="88"/>
      <c r="S4" s="77"/>
      <c r="T4" s="77"/>
      <c r="U4" s="77"/>
      <c r="V4" s="77"/>
      <c r="W4" s="77"/>
      <c r="X4" s="77"/>
      <c r="Y4" s="77"/>
      <c r="Z4" s="77"/>
      <c r="AA4" s="77"/>
      <c r="AB4" s="82"/>
      <c r="AC4" s="82"/>
      <c r="AD4" s="86"/>
      <c r="AE4" s="73"/>
      <c r="AF4" s="73"/>
      <c r="AG4" s="73"/>
    </row>
    <row r="5" spans="1:33" ht="18" customHeight="1">
      <c r="A5" s="176" t="s">
        <v>351</v>
      </c>
      <c r="B5" s="112">
        <v>115516</v>
      </c>
      <c r="C5" s="112">
        <v>118515</v>
      </c>
      <c r="D5" s="112">
        <v>99227</v>
      </c>
      <c r="E5" s="112">
        <v>114005</v>
      </c>
      <c r="F5" s="112">
        <v>122044</v>
      </c>
      <c r="G5" s="112">
        <v>108559</v>
      </c>
      <c r="H5" s="92">
        <v>109673</v>
      </c>
      <c r="I5" s="299">
        <v>111172</v>
      </c>
      <c r="J5" s="92">
        <v>118015</v>
      </c>
      <c r="K5" s="367">
        <v>100840</v>
      </c>
      <c r="L5" s="92">
        <v>108470</v>
      </c>
      <c r="M5" s="92">
        <v>46092</v>
      </c>
      <c r="N5" s="239">
        <f t="shared" ref="N5:N6" si="0">SUM(B5:M5)</f>
        <v>1272128</v>
      </c>
      <c r="P5" s="67"/>
      <c r="Q5" s="80"/>
      <c r="R5" s="88"/>
      <c r="S5" s="77"/>
      <c r="T5" s="77"/>
      <c r="U5" s="77"/>
      <c r="V5" s="77"/>
      <c r="W5" s="77"/>
      <c r="X5" s="77"/>
      <c r="Y5" s="77"/>
      <c r="Z5" s="77"/>
      <c r="AA5" s="77"/>
      <c r="AB5" s="82"/>
      <c r="AC5" s="82"/>
      <c r="AD5" s="86"/>
      <c r="AE5" s="73"/>
      <c r="AF5" s="73"/>
      <c r="AG5" s="73"/>
    </row>
    <row r="6" spans="1:33" ht="18" customHeight="1">
      <c r="A6" s="176" t="s">
        <v>323</v>
      </c>
      <c r="B6" s="112">
        <v>2268</v>
      </c>
      <c r="C6" s="112">
        <v>2355</v>
      </c>
      <c r="D6" s="112">
        <v>1780</v>
      </c>
      <c r="E6" s="112">
        <v>2414</v>
      </c>
      <c r="F6" s="112">
        <v>2847</v>
      </c>
      <c r="G6" s="112">
        <v>2459</v>
      </c>
      <c r="H6" s="92">
        <v>2311</v>
      </c>
      <c r="I6" s="299">
        <v>2127</v>
      </c>
      <c r="J6" s="92">
        <v>1690</v>
      </c>
      <c r="K6" s="367">
        <v>2221</v>
      </c>
      <c r="L6" s="92">
        <v>1806</v>
      </c>
      <c r="M6" s="92">
        <v>684</v>
      </c>
      <c r="N6" s="239">
        <f t="shared" si="0"/>
        <v>24962</v>
      </c>
      <c r="P6" s="67"/>
      <c r="Q6" s="80"/>
      <c r="R6" s="88"/>
      <c r="S6" s="77"/>
      <c r="T6" s="77"/>
      <c r="U6" s="77"/>
      <c r="V6" s="77"/>
      <c r="W6" s="77"/>
      <c r="X6" s="77"/>
      <c r="Y6" s="77"/>
      <c r="Z6" s="77"/>
      <c r="AA6" s="77"/>
      <c r="AB6" s="82"/>
      <c r="AC6" s="82"/>
      <c r="AD6" s="86"/>
      <c r="AE6" s="73"/>
      <c r="AF6" s="73"/>
      <c r="AG6" s="73"/>
    </row>
    <row r="7" spans="1:33" ht="18" customHeight="1" thickBot="1">
      <c r="A7" s="177" t="s">
        <v>15</v>
      </c>
      <c r="B7" s="184">
        <f t="shared" ref="B7:N7" si="1">SUM(B4:B6)</f>
        <v>173406.21551110002</v>
      </c>
      <c r="C7" s="184">
        <f t="shared" si="1"/>
        <v>170508.42522989999</v>
      </c>
      <c r="D7" s="184">
        <f t="shared" si="1"/>
        <v>145289.40676109999</v>
      </c>
      <c r="E7" s="184">
        <f t="shared" si="1"/>
        <v>123925.9533925</v>
      </c>
      <c r="F7" s="184">
        <f t="shared" si="1"/>
        <v>172848.41198080001</v>
      </c>
      <c r="G7" s="184">
        <f>SUM(G4:G6)</f>
        <v>168126.18404970001</v>
      </c>
      <c r="H7" s="184">
        <f>SUM(H4:H6)</f>
        <v>170934.6761754</v>
      </c>
      <c r="I7" s="184">
        <f>SUM(I4:I6)</f>
        <v>166963.51092850001</v>
      </c>
      <c r="J7" s="184">
        <f t="shared" si="1"/>
        <v>180151.6237457</v>
      </c>
      <c r="K7" s="184">
        <f t="shared" si="1"/>
        <v>164779.49669510001</v>
      </c>
      <c r="L7" s="184">
        <f t="shared" si="1"/>
        <v>163350</v>
      </c>
      <c r="M7" s="184">
        <f t="shared" si="1"/>
        <v>50802</v>
      </c>
      <c r="N7" s="240">
        <f t="shared" si="1"/>
        <v>1851085.9044697999</v>
      </c>
      <c r="P7" s="73"/>
      <c r="Q7" s="80"/>
      <c r="R7" s="77"/>
      <c r="S7" s="77"/>
      <c r="T7" s="77"/>
      <c r="U7" s="83"/>
      <c r="V7" s="83"/>
      <c r="W7" s="83"/>
      <c r="X7" s="77"/>
      <c r="Y7" s="77"/>
      <c r="Z7" s="77"/>
      <c r="AA7" s="77"/>
      <c r="AB7" s="82"/>
      <c r="AC7" s="82"/>
      <c r="AD7" s="86"/>
      <c r="AE7" s="73"/>
      <c r="AF7" s="73"/>
      <c r="AG7" s="73"/>
    </row>
    <row r="8" spans="1:33" s="227" customFormat="1" ht="18" customHeight="1" thickBot="1">
      <c r="A8" s="346"/>
      <c r="B8" s="347"/>
      <c r="C8" s="347"/>
      <c r="D8" s="347"/>
      <c r="E8" s="347"/>
      <c r="F8" s="347"/>
      <c r="G8" s="347"/>
      <c r="H8" s="347"/>
      <c r="I8" s="347"/>
      <c r="J8" s="347"/>
      <c r="K8" s="347"/>
      <c r="L8" s="347"/>
      <c r="M8" s="347"/>
      <c r="N8" s="348"/>
      <c r="O8" s="208"/>
      <c r="P8" s="208"/>
      <c r="Q8" s="85"/>
      <c r="R8" s="198"/>
      <c r="S8" s="198"/>
      <c r="T8" s="198"/>
      <c r="U8" s="205"/>
      <c r="V8" s="205"/>
      <c r="W8" s="205"/>
      <c r="X8" s="198"/>
      <c r="Y8" s="198"/>
      <c r="Z8" s="198"/>
      <c r="AA8" s="198"/>
      <c r="AB8" s="265"/>
      <c r="AC8" s="265"/>
      <c r="AD8" s="266"/>
      <c r="AE8" s="208"/>
      <c r="AF8" s="208"/>
      <c r="AG8" s="208"/>
    </row>
    <row r="9" spans="1:33" ht="22.5" customHeight="1">
      <c r="A9" s="469" t="s">
        <v>318</v>
      </c>
      <c r="B9" s="470"/>
      <c r="C9" s="470"/>
      <c r="D9" s="470"/>
      <c r="E9" s="470"/>
      <c r="F9" s="470"/>
      <c r="G9" s="470"/>
      <c r="H9" s="470"/>
      <c r="I9" s="470"/>
      <c r="J9" s="470"/>
      <c r="K9" s="470"/>
      <c r="L9" s="470"/>
      <c r="M9" s="470"/>
      <c r="N9" s="471"/>
      <c r="O9" s="63"/>
      <c r="P9" s="87"/>
      <c r="Q9" s="85"/>
      <c r="R9" s="79"/>
      <c r="S9" s="79"/>
      <c r="T9" s="79"/>
      <c r="U9" s="79"/>
      <c r="V9" s="79"/>
      <c r="W9" s="79"/>
      <c r="X9" s="79"/>
      <c r="Y9" s="79"/>
      <c r="Z9" s="79"/>
      <c r="AA9" s="79"/>
      <c r="AB9" s="79"/>
      <c r="AC9" s="79"/>
      <c r="AD9" s="79"/>
      <c r="AE9" s="73"/>
      <c r="AF9" s="73"/>
      <c r="AG9" s="73"/>
    </row>
    <row r="10" spans="1:33" ht="22.5" customHeight="1">
      <c r="A10" s="157" t="s">
        <v>157</v>
      </c>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O10" s="56"/>
      <c r="P10" s="87"/>
      <c r="Q10" s="80"/>
      <c r="R10" s="81"/>
      <c r="S10" s="81"/>
      <c r="T10" s="81"/>
      <c r="U10" s="81"/>
      <c r="V10" s="81"/>
      <c r="W10" s="81"/>
      <c r="X10" s="81"/>
      <c r="Y10" s="81"/>
      <c r="Z10" s="81"/>
      <c r="AA10" s="81"/>
      <c r="AB10" s="81"/>
      <c r="AC10" s="81"/>
      <c r="AD10" s="1"/>
      <c r="AE10" s="73"/>
    </row>
    <row r="11" spans="1:33" ht="18" customHeight="1">
      <c r="A11" s="176" t="s">
        <v>322</v>
      </c>
      <c r="B11" s="112">
        <v>64401.041853000002</v>
      </c>
      <c r="C11" s="112">
        <v>59367.981137399998</v>
      </c>
      <c r="D11" s="112">
        <v>51186.082328099998</v>
      </c>
      <c r="E11" s="112">
        <v>11396.9613861</v>
      </c>
      <c r="F11" s="112">
        <v>26242.131816900001</v>
      </c>
      <c r="G11" s="112">
        <v>61038.1081701</v>
      </c>
      <c r="H11" s="92">
        <v>49004.303124600003</v>
      </c>
      <c r="I11" s="299">
        <v>76819.493211299996</v>
      </c>
      <c r="J11" s="92">
        <v>34277.973889499997</v>
      </c>
      <c r="K11" s="368">
        <v>57559.962030299997</v>
      </c>
      <c r="L11" s="92">
        <v>68272</v>
      </c>
      <c r="M11" s="92">
        <v>16522</v>
      </c>
      <c r="N11" s="239">
        <f>SUM(B11:M11)</f>
        <v>576088.03894730005</v>
      </c>
      <c r="O11" s="57"/>
      <c r="P11" s="87"/>
      <c r="Q11" s="80"/>
      <c r="R11" s="77"/>
      <c r="S11" s="77"/>
      <c r="T11" s="77"/>
      <c r="U11" s="77"/>
      <c r="V11" s="77"/>
      <c r="W11" s="77"/>
      <c r="X11" s="77"/>
      <c r="Y11" s="77"/>
      <c r="Z11" s="77"/>
      <c r="AA11" s="77"/>
      <c r="AB11" s="77"/>
      <c r="AC11" s="82"/>
      <c r="AD11" s="1"/>
      <c r="AE11" s="73"/>
    </row>
    <row r="12" spans="1:33" ht="18" customHeight="1">
      <c r="A12" s="176" t="s">
        <v>351</v>
      </c>
      <c r="B12" s="112">
        <v>88246</v>
      </c>
      <c r="C12" s="112">
        <v>123547</v>
      </c>
      <c r="D12" s="112">
        <v>140119</v>
      </c>
      <c r="E12" s="112">
        <v>130747</v>
      </c>
      <c r="F12" s="112">
        <v>80559</v>
      </c>
      <c r="G12" s="112">
        <v>80560</v>
      </c>
      <c r="H12" s="92">
        <v>76638</v>
      </c>
      <c r="I12" s="299">
        <v>152420</v>
      </c>
      <c r="J12" s="92">
        <v>118692</v>
      </c>
      <c r="K12" s="368">
        <v>106368</v>
      </c>
      <c r="L12" s="92">
        <v>88298</v>
      </c>
      <c r="M12" s="92">
        <v>83448</v>
      </c>
      <c r="N12" s="239">
        <f t="shared" ref="N12:N13" si="2">SUM(B12:M12)</f>
        <v>1269642</v>
      </c>
      <c r="O12" s="57"/>
      <c r="P12" s="87"/>
      <c r="Q12" s="80"/>
      <c r="R12" s="77"/>
      <c r="S12" s="77"/>
      <c r="T12" s="77"/>
      <c r="U12" s="77"/>
      <c r="V12" s="77"/>
      <c r="W12" s="77"/>
      <c r="X12" s="77"/>
      <c r="Y12" s="77"/>
      <c r="Z12" s="77"/>
      <c r="AA12" s="77"/>
      <c r="AB12" s="77"/>
      <c r="AC12" s="82"/>
      <c r="AD12" s="1"/>
      <c r="AE12" s="73"/>
    </row>
    <row r="13" spans="1:33" ht="18" customHeight="1">
      <c r="A13" s="176" t="s">
        <v>323</v>
      </c>
      <c r="B13" s="112">
        <v>2400</v>
      </c>
      <c r="C13" s="112">
        <v>1980</v>
      </c>
      <c r="D13" s="112">
        <v>1660</v>
      </c>
      <c r="E13" s="112">
        <v>2900</v>
      </c>
      <c r="F13" s="112">
        <v>2420</v>
      </c>
      <c r="G13" s="112">
        <v>2420</v>
      </c>
      <c r="H13" s="92">
        <v>2740</v>
      </c>
      <c r="I13" s="299">
        <v>1660</v>
      </c>
      <c r="J13" s="92">
        <v>1880</v>
      </c>
      <c r="K13" s="368">
        <v>1900</v>
      </c>
      <c r="L13" s="92">
        <v>2540</v>
      </c>
      <c r="M13" s="92">
        <v>1060</v>
      </c>
      <c r="N13" s="239">
        <f t="shared" si="2"/>
        <v>25560</v>
      </c>
      <c r="O13" s="57"/>
      <c r="P13" s="87"/>
      <c r="Q13" s="80"/>
      <c r="R13" s="77"/>
      <c r="S13" s="77"/>
      <c r="T13" s="77"/>
      <c r="U13" s="77"/>
      <c r="V13" s="77"/>
      <c r="W13" s="77"/>
      <c r="X13" s="77"/>
      <c r="Y13" s="77"/>
      <c r="Z13" s="77"/>
      <c r="AA13" s="77"/>
      <c r="AB13" s="77"/>
      <c r="AC13" s="82"/>
      <c r="AD13" s="1"/>
      <c r="AE13" s="73"/>
    </row>
    <row r="14" spans="1:33" ht="18" customHeight="1" thickBot="1">
      <c r="A14" s="177" t="s">
        <v>15</v>
      </c>
      <c r="B14" s="244">
        <f t="shared" ref="B14:N14" si="3">SUM(B11:B13)</f>
        <v>155047.041853</v>
      </c>
      <c r="C14" s="244">
        <f t="shared" si="3"/>
        <v>184894.9811374</v>
      </c>
      <c r="D14" s="244">
        <f t="shared" si="3"/>
        <v>192965.08232809999</v>
      </c>
      <c r="E14" s="244">
        <f t="shared" si="3"/>
        <v>145043.96138610001</v>
      </c>
      <c r="F14" s="244">
        <f t="shared" si="3"/>
        <v>109221.1318169</v>
      </c>
      <c r="G14" s="244">
        <f t="shared" si="3"/>
        <v>144018.10817009999</v>
      </c>
      <c r="H14" s="244">
        <f t="shared" si="3"/>
        <v>128382.3031246</v>
      </c>
      <c r="I14" s="244">
        <f t="shared" si="3"/>
        <v>230899.4932113</v>
      </c>
      <c r="J14" s="245">
        <f t="shared" si="3"/>
        <v>154849.97388949999</v>
      </c>
      <c r="K14" s="245">
        <f t="shared" si="3"/>
        <v>165827.9620303</v>
      </c>
      <c r="L14" s="244">
        <f t="shared" si="3"/>
        <v>159110</v>
      </c>
      <c r="M14" s="244">
        <f t="shared" si="3"/>
        <v>101030</v>
      </c>
      <c r="N14" s="241">
        <f t="shared" si="3"/>
        <v>1871290.0389473001</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zoomScale="95" zoomScaleNormal="95" zoomScaleSheetLayoutView="80" zoomScalePageLayoutView="90" workbookViewId="0">
      <selection sqref="A1:D1"/>
    </sheetView>
  </sheetViews>
  <sheetFormatPr defaultColWidth="9.140625" defaultRowHeight="12.75"/>
  <cols>
    <col min="1" max="1" width="1.140625" style="298" customWidth="1"/>
    <col min="2" max="2" width="52.140625" style="297" customWidth="1"/>
    <col min="3" max="3" width="11.7109375" style="298" customWidth="1"/>
    <col min="4" max="4" width="74.42578125" style="297" customWidth="1"/>
    <col min="5" max="16384" width="9.140625" style="297"/>
  </cols>
  <sheetData>
    <row r="1" spans="1:14" s="38" customFormat="1" ht="25.5" customHeight="1">
      <c r="A1" s="414" t="s">
        <v>327</v>
      </c>
      <c r="B1" s="414"/>
      <c r="C1" s="414"/>
      <c r="D1" s="414"/>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4"/>
      <c r="D4" s="134" t="s">
        <v>349</v>
      </c>
    </row>
    <row r="5" spans="1:14" s="42" customFormat="1" ht="9.75" customHeight="1">
      <c r="A5" s="135"/>
      <c r="B5" s="134"/>
      <c r="C5" s="274"/>
      <c r="D5" s="134" t="s">
        <v>262</v>
      </c>
    </row>
    <row r="6" spans="1:14" s="42" customFormat="1" ht="9.75" customHeight="1">
      <c r="A6" s="123"/>
      <c r="B6" s="121"/>
      <c r="C6" s="120"/>
      <c r="D6" s="121"/>
    </row>
    <row r="7" spans="1:14" s="43" customFormat="1" ht="18" customHeight="1">
      <c r="A7" s="123"/>
      <c r="B7" s="416" t="s">
        <v>362</v>
      </c>
      <c r="C7" s="137" t="s">
        <v>329</v>
      </c>
      <c r="D7" s="129" t="s">
        <v>280</v>
      </c>
    </row>
    <row r="8" spans="1:14" s="43" customFormat="1" ht="18" customHeight="1">
      <c r="A8" s="123"/>
      <c r="B8" s="416"/>
      <c r="C8" s="137" t="s">
        <v>330</v>
      </c>
      <c r="D8" s="129" t="s">
        <v>279</v>
      </c>
    </row>
    <row r="9" spans="1:14" s="43" customFormat="1" ht="9.75" customHeight="1">
      <c r="A9" s="124"/>
      <c r="B9" s="136"/>
      <c r="C9" s="138"/>
      <c r="D9" s="121"/>
    </row>
    <row r="10" spans="1:14" s="43" customFormat="1" ht="18" customHeight="1">
      <c r="A10" s="124"/>
      <c r="B10" s="417" t="s">
        <v>263</v>
      </c>
      <c r="C10" s="139" t="s">
        <v>331</v>
      </c>
      <c r="D10" s="131" t="s">
        <v>158</v>
      </c>
    </row>
    <row r="11" spans="1:14" s="43" customFormat="1" ht="18" customHeight="1">
      <c r="A11" s="124"/>
      <c r="B11" s="417"/>
      <c r="C11" s="139" t="s">
        <v>332</v>
      </c>
      <c r="D11" s="131" t="s">
        <v>159</v>
      </c>
    </row>
    <row r="12" spans="1:14" s="43" customFormat="1" ht="18" customHeight="1">
      <c r="A12" s="124"/>
      <c r="B12" s="417"/>
      <c r="C12" s="139" t="s">
        <v>333</v>
      </c>
      <c r="D12" s="131" t="s">
        <v>160</v>
      </c>
    </row>
    <row r="13" spans="1:14" s="43" customFormat="1" ht="18" customHeight="1">
      <c r="A13" s="124"/>
      <c r="B13" s="417"/>
      <c r="C13" s="139" t="s">
        <v>334</v>
      </c>
      <c r="D13" s="131" t="s">
        <v>161</v>
      </c>
    </row>
    <row r="14" spans="1:14" s="43" customFormat="1" ht="18" customHeight="1">
      <c r="A14" s="124"/>
      <c r="B14" s="417"/>
      <c r="C14" s="139" t="s">
        <v>335</v>
      </c>
      <c r="D14" s="131" t="s">
        <v>162</v>
      </c>
    </row>
    <row r="15" spans="1:14" s="43" customFormat="1" ht="18" customHeight="1">
      <c r="A15" s="124"/>
      <c r="B15" s="417"/>
      <c r="C15" s="139" t="s">
        <v>336</v>
      </c>
      <c r="D15" s="131" t="s">
        <v>361</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18" t="s">
        <v>155</v>
      </c>
      <c r="C17" s="140" t="s">
        <v>337</v>
      </c>
      <c r="D17" s="132" t="s">
        <v>166</v>
      </c>
    </row>
    <row r="18" spans="1:4" s="55" customFormat="1" ht="18" customHeight="1">
      <c r="A18" s="125"/>
      <c r="B18" s="418"/>
      <c r="C18" s="140" t="s">
        <v>338</v>
      </c>
      <c r="D18" s="132" t="s">
        <v>167</v>
      </c>
    </row>
    <row r="19" spans="1:4" ht="9.75" customHeight="1">
      <c r="A19" s="126"/>
      <c r="B19" s="136"/>
      <c r="C19" s="138"/>
      <c r="D19" s="121"/>
    </row>
    <row r="20" spans="1:4" ht="18" customHeight="1">
      <c r="A20" s="126"/>
      <c r="B20" s="419" t="s">
        <v>156</v>
      </c>
      <c r="C20" s="141" t="s">
        <v>339</v>
      </c>
      <c r="D20" s="130" t="s">
        <v>219</v>
      </c>
    </row>
    <row r="21" spans="1:4" ht="18" customHeight="1">
      <c r="A21" s="126"/>
      <c r="B21" s="419"/>
      <c r="C21" s="141" t="s">
        <v>340</v>
      </c>
      <c r="D21" s="130" t="s">
        <v>220</v>
      </c>
    </row>
    <row r="22" spans="1:4" ht="18" customHeight="1">
      <c r="A22" s="126"/>
      <c r="B22" s="419"/>
      <c r="C22" s="141" t="s">
        <v>341</v>
      </c>
      <c r="D22" s="130" t="s">
        <v>163</v>
      </c>
    </row>
    <row r="23" spans="1:4" ht="18" customHeight="1">
      <c r="A23" s="126"/>
      <c r="B23" s="419"/>
      <c r="C23" s="141" t="s">
        <v>342</v>
      </c>
      <c r="D23" s="130" t="s">
        <v>164</v>
      </c>
    </row>
    <row r="24" spans="1:4" ht="18" customHeight="1">
      <c r="A24" s="126"/>
      <c r="B24" s="419"/>
      <c r="C24" s="141" t="s">
        <v>343</v>
      </c>
      <c r="D24" s="130" t="s">
        <v>165</v>
      </c>
    </row>
    <row r="25" spans="1:4" ht="9.75" customHeight="1">
      <c r="A25" s="127"/>
      <c r="B25" s="136"/>
      <c r="C25" s="138"/>
      <c r="D25" s="121"/>
    </row>
    <row r="26" spans="1:4" ht="18.75" customHeight="1">
      <c r="A26" s="127"/>
      <c r="B26" s="420" t="s">
        <v>344</v>
      </c>
      <c r="C26" s="142" t="s">
        <v>345</v>
      </c>
      <c r="D26" s="133" t="s">
        <v>227</v>
      </c>
    </row>
    <row r="27" spans="1:4" ht="18.75" customHeight="1">
      <c r="A27" s="127"/>
      <c r="B27" s="420"/>
      <c r="C27" s="142" t="s">
        <v>346</v>
      </c>
      <c r="D27" s="133" t="s">
        <v>357</v>
      </c>
    </row>
    <row r="28" spans="1:4" ht="18" customHeight="1">
      <c r="A28" s="127"/>
      <c r="B28" s="420"/>
      <c r="C28" s="142" t="s">
        <v>347</v>
      </c>
      <c r="D28" s="133" t="s">
        <v>328</v>
      </c>
    </row>
    <row r="29" spans="1:4" ht="18" customHeight="1">
      <c r="A29" s="127"/>
      <c r="B29" s="420"/>
      <c r="C29" s="142" t="s">
        <v>348</v>
      </c>
      <c r="D29" s="133" t="s">
        <v>168</v>
      </c>
    </row>
    <row r="30" spans="1:4" ht="18" customHeight="1">
      <c r="A30" s="127"/>
      <c r="B30" s="420"/>
      <c r="C30" s="142" t="s">
        <v>380</v>
      </c>
      <c r="D30" s="133" t="s">
        <v>381</v>
      </c>
    </row>
    <row r="31" spans="1:4" ht="18" customHeight="1">
      <c r="A31" s="127"/>
      <c r="B31" s="420"/>
      <c r="C31" s="142" t="s">
        <v>384</v>
      </c>
      <c r="D31" s="133" t="s">
        <v>382</v>
      </c>
    </row>
    <row r="32" spans="1:4" ht="18" customHeight="1">
      <c r="A32" s="127"/>
      <c r="B32" s="420"/>
      <c r="C32" s="142" t="s">
        <v>385</v>
      </c>
      <c r="D32" s="133" t="s">
        <v>383</v>
      </c>
    </row>
    <row r="33" spans="1:4" s="276" customFormat="1" ht="9.75" customHeight="1">
      <c r="A33" s="144"/>
      <c r="B33" s="275"/>
      <c r="C33" s="143"/>
      <c r="D33" s="143"/>
    </row>
    <row r="34" spans="1:4" s="276" customFormat="1" ht="15">
      <c r="A34" s="144"/>
      <c r="B34" s="415"/>
      <c r="C34" s="143"/>
      <c r="D34" s="143"/>
    </row>
    <row r="35" spans="1:4" s="276" customFormat="1" ht="15">
      <c r="A35" s="144"/>
      <c r="B35" s="415"/>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9"/>
      <c r="B81" s="226"/>
      <c r="C81" s="219"/>
      <c r="D81" s="226"/>
      <c r="E81" s="226"/>
      <c r="F81" s="226"/>
      <c r="G81" s="226"/>
      <c r="H81" s="226"/>
      <c r="I81" s="226"/>
      <c r="J81" s="226"/>
      <c r="K81" s="226"/>
      <c r="L81" s="226"/>
      <c r="M81" s="226"/>
      <c r="N81" s="226"/>
      <c r="O81" s="226"/>
      <c r="P81" s="226"/>
      <c r="Q81" s="226"/>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horizontalDpi="300" verticalDpi="300" r:id="rId1"/>
  <headerFooter>
    <oddFooter>&amp;C&amp;"-,Bold"MEEI Bulletins Vol 54 No. 12</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Normal="100" zoomScaleSheetLayoutView="80" workbookViewId="0">
      <selection sqref="A1:N1"/>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27" t="s">
        <v>418</v>
      </c>
      <c r="B1" s="459"/>
      <c r="C1" s="459"/>
      <c r="D1" s="459"/>
      <c r="E1" s="459"/>
      <c r="F1" s="459"/>
      <c r="G1" s="459"/>
      <c r="H1" s="459"/>
      <c r="I1" s="459"/>
      <c r="J1" s="459"/>
      <c r="K1" s="459"/>
      <c r="L1" s="459"/>
      <c r="M1" s="459"/>
      <c r="N1" s="460"/>
      <c r="Q1" s="1"/>
      <c r="R1" s="1"/>
      <c r="S1" s="78"/>
      <c r="T1" s="1"/>
      <c r="U1" s="1"/>
      <c r="V1" s="1"/>
      <c r="W1" s="1"/>
      <c r="X1" s="1"/>
      <c r="Y1" s="1"/>
      <c r="Z1" s="1"/>
      <c r="AA1" s="1"/>
      <c r="AB1" s="1"/>
      <c r="AC1" s="1"/>
      <c r="AD1" s="1"/>
      <c r="AE1" s="73"/>
    </row>
    <row r="2" spans="1:33" ht="22.5" customHeight="1">
      <c r="A2" s="465" t="s">
        <v>317</v>
      </c>
      <c r="B2" s="472"/>
      <c r="C2" s="472"/>
      <c r="D2" s="472"/>
      <c r="E2" s="472"/>
      <c r="F2" s="472"/>
      <c r="G2" s="472"/>
      <c r="H2" s="472"/>
      <c r="I2" s="472"/>
      <c r="J2" s="472"/>
      <c r="K2" s="472"/>
      <c r="L2" s="472"/>
      <c r="M2" s="472"/>
      <c r="N2" s="473"/>
      <c r="Q2" s="1"/>
      <c r="R2" s="1"/>
      <c r="S2" s="78"/>
      <c r="T2" s="1"/>
      <c r="U2" s="1"/>
      <c r="V2" s="1"/>
      <c r="W2" s="1"/>
      <c r="X2" s="1"/>
      <c r="Y2" s="1"/>
      <c r="Z2" s="1"/>
      <c r="AA2" s="1"/>
      <c r="AB2" s="1"/>
      <c r="AC2" s="1"/>
      <c r="AD2" s="1"/>
      <c r="AE2" s="73"/>
    </row>
    <row r="3" spans="1:33" ht="22.5" customHeight="1">
      <c r="A3" s="157" t="s">
        <v>29</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5"/>
      <c r="R3" s="198"/>
      <c r="S3" s="198"/>
      <c r="T3" s="198"/>
      <c r="U3" s="198"/>
      <c r="V3" s="198"/>
      <c r="W3" s="77"/>
      <c r="X3" s="77"/>
      <c r="Y3" s="77"/>
      <c r="Z3" s="77"/>
      <c r="AA3" s="77"/>
      <c r="AB3" s="77"/>
      <c r="AC3" s="82"/>
      <c r="AD3" s="86"/>
      <c r="AE3" s="73"/>
      <c r="AF3" s="73"/>
      <c r="AG3" s="73"/>
    </row>
    <row r="4" spans="1:33" ht="18" customHeight="1">
      <c r="A4" s="176" t="s">
        <v>7</v>
      </c>
      <c r="B4" s="112">
        <v>0</v>
      </c>
      <c r="C4" s="112">
        <v>0</v>
      </c>
      <c r="D4" s="112">
        <v>0</v>
      </c>
      <c r="E4" s="112">
        <v>0</v>
      </c>
      <c r="F4" s="112">
        <v>0</v>
      </c>
      <c r="G4" s="112">
        <v>0</v>
      </c>
      <c r="H4" s="111">
        <v>0</v>
      </c>
      <c r="I4" s="111">
        <v>0</v>
      </c>
      <c r="J4" s="111">
        <v>0</v>
      </c>
      <c r="K4" s="111">
        <v>0</v>
      </c>
      <c r="L4" s="111">
        <v>0</v>
      </c>
      <c r="M4" s="111">
        <v>0</v>
      </c>
      <c r="N4" s="239">
        <f>SUM(B4:M4)</f>
        <v>0</v>
      </c>
      <c r="P4" s="67"/>
      <c r="Q4" s="199"/>
      <c r="R4" s="200"/>
      <c r="S4" s="200"/>
      <c r="T4" s="200"/>
      <c r="U4" s="200"/>
      <c r="V4" s="200"/>
      <c r="W4" s="77"/>
      <c r="X4" s="77"/>
      <c r="Y4" s="77"/>
      <c r="Z4" s="77"/>
      <c r="AA4" s="77"/>
      <c r="AB4" s="82"/>
      <c r="AC4" s="82"/>
      <c r="AD4" s="86"/>
      <c r="AE4" s="73"/>
      <c r="AF4" s="73"/>
      <c r="AG4" s="73"/>
    </row>
    <row r="5" spans="1:33" ht="18" customHeight="1">
      <c r="A5" s="176" t="s">
        <v>4</v>
      </c>
      <c r="B5" s="112">
        <v>0</v>
      </c>
      <c r="C5" s="112">
        <v>0</v>
      </c>
      <c r="D5" s="112">
        <v>0</v>
      </c>
      <c r="E5" s="112">
        <v>0</v>
      </c>
      <c r="F5" s="112">
        <v>2552</v>
      </c>
      <c r="G5" s="112">
        <v>43525</v>
      </c>
      <c r="H5" s="111">
        <v>37307</v>
      </c>
      <c r="I5" s="111">
        <v>41725</v>
      </c>
      <c r="J5" s="111">
        <v>34916</v>
      </c>
      <c r="K5" s="111">
        <v>35283</v>
      </c>
      <c r="L5" s="111">
        <v>43586</v>
      </c>
      <c r="M5" s="111">
        <v>41594</v>
      </c>
      <c r="N5" s="239">
        <f t="shared" ref="N5:N10" si="0">SUM(B5:M5)</f>
        <v>280488</v>
      </c>
      <c r="P5" s="67"/>
      <c r="Q5" s="199"/>
      <c r="R5" s="200"/>
      <c r="S5" s="200"/>
      <c r="T5" s="200"/>
      <c r="U5" s="200"/>
      <c r="V5" s="200"/>
      <c r="W5" s="77"/>
      <c r="X5" s="77"/>
      <c r="Y5" s="77"/>
      <c r="Z5" s="77"/>
      <c r="AA5" s="77"/>
      <c r="AB5" s="82"/>
      <c r="AC5" s="82"/>
      <c r="AD5" s="86"/>
      <c r="AE5" s="73"/>
      <c r="AF5" s="73"/>
      <c r="AG5" s="73"/>
    </row>
    <row r="6" spans="1:33" ht="18" customHeight="1">
      <c r="A6" s="176" t="s">
        <v>5</v>
      </c>
      <c r="B6" s="112">
        <v>19679</v>
      </c>
      <c r="C6" s="112">
        <v>43358</v>
      </c>
      <c r="D6" s="112">
        <v>40464</v>
      </c>
      <c r="E6" s="112">
        <v>48251</v>
      </c>
      <c r="F6" s="112">
        <v>45659</v>
      </c>
      <c r="G6" s="112">
        <v>47713</v>
      </c>
      <c r="H6" s="111">
        <v>32203</v>
      </c>
      <c r="I6" s="111">
        <v>42871</v>
      </c>
      <c r="J6" s="111">
        <v>47898</v>
      </c>
      <c r="K6" s="111">
        <v>39719</v>
      </c>
      <c r="L6" s="111">
        <v>41699</v>
      </c>
      <c r="M6" s="111">
        <v>46062</v>
      </c>
      <c r="N6" s="239">
        <f t="shared" si="0"/>
        <v>495576</v>
      </c>
      <c r="P6" s="67"/>
      <c r="Q6" s="199"/>
      <c r="R6" s="201"/>
      <c r="S6" s="201"/>
      <c r="T6" s="201"/>
      <c r="U6" s="201"/>
      <c r="V6" s="201"/>
      <c r="W6" s="77"/>
      <c r="X6" s="77"/>
      <c r="Y6" s="77"/>
      <c r="Z6" s="77"/>
      <c r="AA6" s="77"/>
      <c r="AB6" s="82"/>
      <c r="AC6" s="82"/>
      <c r="AD6" s="86"/>
      <c r="AE6" s="73"/>
      <c r="AF6" s="73"/>
      <c r="AG6" s="73"/>
    </row>
    <row r="7" spans="1:33" ht="18" customHeight="1">
      <c r="A7" s="176" t="s">
        <v>6</v>
      </c>
      <c r="B7" s="112">
        <v>37844</v>
      </c>
      <c r="C7" s="112">
        <v>8068</v>
      </c>
      <c r="D7" s="112">
        <v>0</v>
      </c>
      <c r="E7" s="112">
        <v>27874</v>
      </c>
      <c r="F7" s="112">
        <v>5839</v>
      </c>
      <c r="G7" s="112">
        <v>0</v>
      </c>
      <c r="H7" s="111">
        <v>0</v>
      </c>
      <c r="I7" s="111">
        <v>0</v>
      </c>
      <c r="J7" s="111">
        <v>0</v>
      </c>
      <c r="K7" s="111">
        <v>0</v>
      </c>
      <c r="L7" s="111">
        <v>0</v>
      </c>
      <c r="M7" s="111">
        <v>12346</v>
      </c>
      <c r="N7" s="239">
        <f t="shared" si="0"/>
        <v>91971</v>
      </c>
      <c r="P7" s="67"/>
      <c r="Q7" s="199"/>
      <c r="R7" s="201"/>
      <c r="S7" s="201"/>
      <c r="T7" s="201"/>
      <c r="U7" s="201"/>
      <c r="V7" s="201"/>
      <c r="W7" s="77"/>
      <c r="X7" s="77"/>
      <c r="Y7" s="77"/>
      <c r="Z7" s="77"/>
      <c r="AA7" s="77"/>
      <c r="AB7" s="82"/>
      <c r="AC7" s="82"/>
      <c r="AD7" s="86"/>
      <c r="AE7" s="73"/>
      <c r="AF7" s="73"/>
      <c r="AG7" s="73"/>
    </row>
    <row r="8" spans="1:33" ht="18" customHeight="1">
      <c r="A8" s="176" t="s">
        <v>247</v>
      </c>
      <c r="B8" s="112">
        <v>62494</v>
      </c>
      <c r="C8" s="112">
        <v>62881</v>
      </c>
      <c r="D8" s="112">
        <v>32298</v>
      </c>
      <c r="E8" s="112">
        <v>44435</v>
      </c>
      <c r="F8" s="112">
        <v>64075</v>
      </c>
      <c r="G8" s="112">
        <v>54267</v>
      </c>
      <c r="H8" s="111">
        <v>51102</v>
      </c>
      <c r="I8" s="111">
        <v>64546</v>
      </c>
      <c r="J8" s="111">
        <v>63782</v>
      </c>
      <c r="K8" s="111">
        <v>67162</v>
      </c>
      <c r="L8" s="111">
        <v>67697</v>
      </c>
      <c r="M8" s="111">
        <v>66881</v>
      </c>
      <c r="N8" s="239">
        <f t="shared" si="0"/>
        <v>701620</v>
      </c>
      <c r="P8" s="67"/>
      <c r="Q8" s="199"/>
      <c r="R8" s="201"/>
      <c r="S8" s="202"/>
      <c r="T8" s="202"/>
      <c r="U8" s="202"/>
      <c r="V8" s="202"/>
      <c r="W8" s="77"/>
      <c r="X8" s="77"/>
      <c r="Y8" s="77"/>
      <c r="Z8" s="77"/>
      <c r="AA8" s="77"/>
      <c r="AB8" s="82"/>
      <c r="AC8" s="82"/>
      <c r="AD8" s="86"/>
      <c r="AE8" s="73"/>
      <c r="AF8" s="73"/>
      <c r="AG8" s="73"/>
    </row>
    <row r="9" spans="1:33" ht="18" customHeight="1">
      <c r="A9" s="176" t="s">
        <v>248</v>
      </c>
      <c r="B9" s="112">
        <v>144339</v>
      </c>
      <c r="C9" s="112">
        <v>76364</v>
      </c>
      <c r="D9" s="112">
        <v>156559</v>
      </c>
      <c r="E9" s="112">
        <v>152116</v>
      </c>
      <c r="F9" s="112">
        <v>150970</v>
      </c>
      <c r="G9" s="112">
        <v>149710</v>
      </c>
      <c r="H9" s="111">
        <v>137429</v>
      </c>
      <c r="I9" s="111">
        <v>156723</v>
      </c>
      <c r="J9" s="111">
        <v>146373</v>
      </c>
      <c r="K9" s="111">
        <v>150373</v>
      </c>
      <c r="L9" s="111">
        <v>113516</v>
      </c>
      <c r="M9" s="111">
        <v>154672</v>
      </c>
      <c r="N9" s="239">
        <f t="shared" si="0"/>
        <v>1689144</v>
      </c>
      <c r="P9" s="67"/>
      <c r="Q9" s="196"/>
      <c r="R9" s="197"/>
      <c r="S9" s="197"/>
      <c r="T9" s="197"/>
      <c r="U9" s="197"/>
      <c r="V9" s="197"/>
      <c r="W9" s="77"/>
      <c r="X9" s="77"/>
      <c r="Y9" s="77"/>
      <c r="Z9" s="77"/>
      <c r="AA9" s="77"/>
      <c r="AB9" s="82"/>
      <c r="AC9" s="82"/>
      <c r="AD9" s="86"/>
      <c r="AE9" s="73"/>
      <c r="AF9" s="73"/>
      <c r="AG9" s="73"/>
    </row>
    <row r="10" spans="1:33" ht="18" customHeight="1">
      <c r="A10" s="176" t="s">
        <v>12</v>
      </c>
      <c r="B10" s="112">
        <v>149704</v>
      </c>
      <c r="C10" s="112">
        <v>136142</v>
      </c>
      <c r="D10" s="112">
        <v>145316</v>
      </c>
      <c r="E10" s="112">
        <v>139442</v>
      </c>
      <c r="F10" s="112">
        <v>143202</v>
      </c>
      <c r="G10" s="112">
        <v>79403</v>
      </c>
      <c r="H10" s="111">
        <v>168782</v>
      </c>
      <c r="I10" s="111">
        <v>146159</v>
      </c>
      <c r="J10" s="111">
        <v>149221</v>
      </c>
      <c r="K10" s="111">
        <v>151474</v>
      </c>
      <c r="L10" s="111">
        <v>151209</v>
      </c>
      <c r="M10" s="111">
        <v>156058</v>
      </c>
      <c r="N10" s="239">
        <f t="shared" si="0"/>
        <v>1716112</v>
      </c>
      <c r="P10" s="67"/>
      <c r="Q10" s="196"/>
      <c r="R10" s="197"/>
      <c r="S10" s="197"/>
      <c r="T10" s="197"/>
      <c r="U10" s="197"/>
      <c r="V10" s="197"/>
      <c r="W10" s="77"/>
      <c r="X10" s="77"/>
      <c r="Y10" s="77"/>
      <c r="Z10" s="77"/>
      <c r="AA10" s="77"/>
      <c r="AB10" s="82"/>
      <c r="AC10" s="82"/>
      <c r="AD10" s="86"/>
      <c r="AE10" s="73"/>
      <c r="AF10" s="73"/>
      <c r="AG10" s="73"/>
    </row>
    <row r="11" spans="1:33" ht="18" customHeight="1" thickBot="1">
      <c r="A11" s="177" t="s">
        <v>15</v>
      </c>
      <c r="B11" s="184">
        <f t="shared" ref="B11:N11" si="1">SUM(B4:B10)</f>
        <v>414060</v>
      </c>
      <c r="C11" s="184">
        <f t="shared" si="1"/>
        <v>326813</v>
      </c>
      <c r="D11" s="184">
        <f t="shared" si="1"/>
        <v>374637</v>
      </c>
      <c r="E11" s="184">
        <f t="shared" si="1"/>
        <v>412118</v>
      </c>
      <c r="F11" s="184">
        <f t="shared" si="1"/>
        <v>412297</v>
      </c>
      <c r="G11" s="184">
        <f t="shared" si="1"/>
        <v>374618</v>
      </c>
      <c r="H11" s="184">
        <f t="shared" si="1"/>
        <v>426823</v>
      </c>
      <c r="I11" s="184">
        <f t="shared" si="1"/>
        <v>452024</v>
      </c>
      <c r="J11" s="179">
        <f t="shared" si="1"/>
        <v>442190</v>
      </c>
      <c r="K11" s="179">
        <f t="shared" si="1"/>
        <v>444011</v>
      </c>
      <c r="L11" s="179">
        <f t="shared" si="1"/>
        <v>417707</v>
      </c>
      <c r="M11" s="179">
        <f t="shared" si="1"/>
        <v>477613</v>
      </c>
      <c r="N11" s="240">
        <f t="shared" si="1"/>
        <v>4974911</v>
      </c>
      <c r="P11" s="73"/>
      <c r="Q11" s="196"/>
      <c r="R11" s="197"/>
      <c r="S11" s="197"/>
      <c r="T11" s="197"/>
      <c r="U11" s="197"/>
      <c r="V11" s="197"/>
      <c r="W11" s="83"/>
      <c r="X11" s="77"/>
      <c r="Y11" s="77"/>
      <c r="Z11" s="77"/>
      <c r="AA11" s="77"/>
      <c r="AB11" s="82"/>
      <c r="AC11" s="82"/>
      <c r="AD11" s="86"/>
      <c r="AE11" s="73"/>
      <c r="AF11" s="73"/>
      <c r="AG11" s="73"/>
    </row>
    <row r="12" spans="1:33" ht="18" customHeight="1" thickBot="1">
      <c r="A12" s="346"/>
      <c r="B12" s="347"/>
      <c r="C12" s="347"/>
      <c r="D12" s="347"/>
      <c r="E12" s="347"/>
      <c r="F12" s="347"/>
      <c r="G12" s="347"/>
      <c r="H12" s="347"/>
      <c r="I12" s="347"/>
      <c r="J12" s="349"/>
      <c r="K12" s="349"/>
      <c r="L12" s="349"/>
      <c r="M12" s="349"/>
      <c r="N12" s="348"/>
      <c r="O12" s="73"/>
      <c r="P12" s="73"/>
      <c r="Q12" s="196"/>
      <c r="R12" s="197"/>
      <c r="S12" s="197"/>
      <c r="T12" s="197"/>
      <c r="U12" s="197"/>
      <c r="V12" s="197"/>
      <c r="W12" s="83"/>
      <c r="X12" s="77"/>
      <c r="Y12" s="77"/>
      <c r="Z12" s="77"/>
      <c r="AA12" s="77"/>
      <c r="AB12" s="82"/>
      <c r="AC12" s="82"/>
      <c r="AD12" s="86"/>
      <c r="AE12" s="73"/>
      <c r="AF12" s="73"/>
      <c r="AG12" s="73"/>
    </row>
    <row r="13" spans="1:33" ht="22.5" customHeight="1">
      <c r="A13" s="469" t="s">
        <v>318</v>
      </c>
      <c r="B13" s="470"/>
      <c r="C13" s="470"/>
      <c r="D13" s="470"/>
      <c r="E13" s="470"/>
      <c r="F13" s="470"/>
      <c r="G13" s="470"/>
      <c r="H13" s="470"/>
      <c r="I13" s="470"/>
      <c r="J13" s="470"/>
      <c r="K13" s="470"/>
      <c r="L13" s="470"/>
      <c r="M13" s="470"/>
      <c r="N13" s="471"/>
      <c r="O13" s="63"/>
      <c r="P13" s="87"/>
      <c r="Q13" s="196"/>
      <c r="R13" s="197"/>
      <c r="S13" s="197"/>
      <c r="T13" s="197"/>
      <c r="U13" s="197"/>
      <c r="V13" s="197"/>
      <c r="W13" s="79"/>
      <c r="X13" s="79"/>
      <c r="Y13" s="79"/>
      <c r="Z13" s="79"/>
      <c r="AA13" s="79"/>
      <c r="AB13" s="79"/>
      <c r="AC13" s="79"/>
      <c r="AD13" s="79"/>
      <c r="AE13" s="73"/>
      <c r="AF13" s="73"/>
      <c r="AG13" s="73"/>
    </row>
    <row r="14" spans="1:33" ht="22.5" customHeight="1">
      <c r="A14" s="157" t="s">
        <v>29</v>
      </c>
      <c r="B14" s="110">
        <v>42743</v>
      </c>
      <c r="C14" s="110">
        <v>42774</v>
      </c>
      <c r="D14" s="110">
        <v>42802</v>
      </c>
      <c r="E14" s="110">
        <v>42833</v>
      </c>
      <c r="F14" s="110">
        <v>42863</v>
      </c>
      <c r="G14" s="110">
        <v>42894</v>
      </c>
      <c r="H14" s="110">
        <v>42924</v>
      </c>
      <c r="I14" s="110">
        <v>42955</v>
      </c>
      <c r="J14" s="110">
        <v>42986</v>
      </c>
      <c r="K14" s="110">
        <v>43016</v>
      </c>
      <c r="L14" s="110">
        <v>43047</v>
      </c>
      <c r="M14" s="110">
        <v>43077</v>
      </c>
      <c r="N14" s="168" t="s">
        <v>15</v>
      </c>
      <c r="O14" s="56"/>
      <c r="P14" s="87"/>
      <c r="Q14" s="80"/>
      <c r="R14" s="81"/>
      <c r="S14" s="81"/>
      <c r="T14" s="81"/>
      <c r="U14" s="81"/>
      <c r="V14" s="81"/>
      <c r="W14" s="81"/>
      <c r="X14" s="81"/>
      <c r="Y14" s="81"/>
      <c r="Z14" s="81"/>
      <c r="AA14" s="81"/>
      <c r="AB14" s="81"/>
      <c r="AC14" s="81"/>
      <c r="AD14" s="1"/>
      <c r="AE14" s="73"/>
    </row>
    <row r="15" spans="1:33" ht="18" customHeight="1">
      <c r="A15" s="176" t="s">
        <v>7</v>
      </c>
      <c r="B15" s="112">
        <v>0</v>
      </c>
      <c r="C15" s="112">
        <v>0</v>
      </c>
      <c r="D15" s="112">
        <v>0</v>
      </c>
      <c r="E15" s="112">
        <v>0</v>
      </c>
      <c r="F15" s="112">
        <v>29412</v>
      </c>
      <c r="G15" s="112">
        <v>1496</v>
      </c>
      <c r="H15" s="111">
        <v>0</v>
      </c>
      <c r="I15" s="111">
        <v>0</v>
      </c>
      <c r="J15" s="111">
        <v>0</v>
      </c>
      <c r="K15" s="111">
        <v>0</v>
      </c>
      <c r="L15" s="111">
        <v>0</v>
      </c>
      <c r="M15" s="111">
        <v>0</v>
      </c>
      <c r="N15" s="239">
        <f>SUM(B15:M15)</f>
        <v>30908</v>
      </c>
      <c r="O15" s="57"/>
      <c r="P15" s="87"/>
      <c r="Q15" s="80"/>
      <c r="R15" s="77"/>
      <c r="S15" s="77"/>
      <c r="T15" s="77"/>
      <c r="U15" s="77"/>
      <c r="V15" s="77"/>
      <c r="W15" s="77"/>
      <c r="X15" s="77"/>
      <c r="Y15" s="77"/>
      <c r="Z15" s="77"/>
      <c r="AA15" s="77"/>
      <c r="AB15" s="77"/>
      <c r="AC15" s="82"/>
      <c r="AD15" s="1"/>
      <c r="AE15" s="73"/>
    </row>
    <row r="16" spans="1:33" ht="18" customHeight="1">
      <c r="A16" s="176" t="s">
        <v>4</v>
      </c>
      <c r="B16" s="112">
        <v>202255</v>
      </c>
      <c r="C16" s="112">
        <v>82474</v>
      </c>
      <c r="D16" s="112">
        <v>115611</v>
      </c>
      <c r="E16" s="112">
        <v>44162</v>
      </c>
      <c r="F16" s="112">
        <v>70813</v>
      </c>
      <c r="G16" s="112">
        <v>103437</v>
      </c>
      <c r="H16" s="111">
        <v>101308</v>
      </c>
      <c r="I16" s="111">
        <v>119158</v>
      </c>
      <c r="J16" s="111">
        <v>164570</v>
      </c>
      <c r="K16" s="111">
        <v>119358</v>
      </c>
      <c r="L16" s="111">
        <v>141489</v>
      </c>
      <c r="M16" s="111">
        <v>78885</v>
      </c>
      <c r="N16" s="239">
        <f t="shared" ref="N16:N21" si="2">SUM(B16:M16)</f>
        <v>1343520</v>
      </c>
      <c r="O16" s="57"/>
      <c r="P16" s="87"/>
      <c r="Q16" s="80" t="s">
        <v>354</v>
      </c>
      <c r="R16" s="77"/>
      <c r="S16" s="77"/>
      <c r="T16" s="77"/>
      <c r="U16" s="77"/>
      <c r="V16" s="77"/>
      <c r="W16" s="77"/>
      <c r="X16" s="77"/>
      <c r="Y16" s="77"/>
      <c r="Z16" s="77"/>
      <c r="AA16" s="77"/>
      <c r="AB16" s="77"/>
      <c r="AC16" s="82"/>
      <c r="AD16" s="1"/>
      <c r="AE16" s="73"/>
    </row>
    <row r="17" spans="1:31" ht="18" customHeight="1">
      <c r="A17" s="176" t="s">
        <v>5</v>
      </c>
      <c r="B17" s="112">
        <v>0</v>
      </c>
      <c r="C17" s="112">
        <v>15963</v>
      </c>
      <c r="D17" s="112">
        <v>0</v>
      </c>
      <c r="E17" s="112">
        <v>12339</v>
      </c>
      <c r="F17" s="112">
        <v>65726</v>
      </c>
      <c r="G17" s="112">
        <v>53146</v>
      </c>
      <c r="H17" s="111">
        <v>58689</v>
      </c>
      <c r="I17" s="111">
        <v>54986</v>
      </c>
      <c r="J17" s="111">
        <v>9515</v>
      </c>
      <c r="K17" s="111">
        <v>22688</v>
      </c>
      <c r="L17" s="111">
        <v>5604</v>
      </c>
      <c r="M17" s="111">
        <v>62787</v>
      </c>
      <c r="N17" s="239">
        <f t="shared" si="2"/>
        <v>361443</v>
      </c>
      <c r="O17" s="57"/>
      <c r="P17" s="87"/>
      <c r="Q17" s="80"/>
      <c r="R17" s="77"/>
      <c r="S17" s="77"/>
      <c r="T17" s="77"/>
      <c r="U17" s="77"/>
      <c r="V17" s="77"/>
      <c r="W17" s="77"/>
      <c r="X17" s="77"/>
      <c r="Y17" s="77"/>
      <c r="Z17" s="77"/>
      <c r="AA17" s="77"/>
      <c r="AB17" s="77"/>
      <c r="AC17" s="82"/>
      <c r="AD17" s="1"/>
      <c r="AE17" s="73"/>
    </row>
    <row r="18" spans="1:31" ht="18" customHeight="1">
      <c r="A18" s="176" t="s">
        <v>6</v>
      </c>
      <c r="B18" s="112">
        <v>0</v>
      </c>
      <c r="C18" s="112">
        <v>0</v>
      </c>
      <c r="D18" s="112">
        <v>0</v>
      </c>
      <c r="E18" s="112">
        <v>0</v>
      </c>
      <c r="F18" s="112">
        <v>0</v>
      </c>
      <c r="G18" s="112">
        <v>0</v>
      </c>
      <c r="H18" s="111">
        <v>0</v>
      </c>
      <c r="I18" s="111">
        <v>0</v>
      </c>
      <c r="J18" s="111">
        <v>0</v>
      </c>
      <c r="K18" s="111">
        <v>0</v>
      </c>
      <c r="L18" s="111">
        <v>0</v>
      </c>
      <c r="M18" s="111">
        <v>0</v>
      </c>
      <c r="N18" s="239">
        <f t="shared" si="2"/>
        <v>0</v>
      </c>
      <c r="O18" s="57"/>
      <c r="P18" s="87"/>
      <c r="Q18" s="80"/>
      <c r="R18" s="77"/>
      <c r="S18" s="77"/>
      <c r="T18" s="77"/>
      <c r="U18" s="77"/>
      <c r="V18" s="77"/>
      <c r="W18" s="77"/>
      <c r="X18" s="77"/>
      <c r="Y18" s="77"/>
      <c r="Z18" s="77"/>
      <c r="AA18" s="77"/>
      <c r="AB18" s="77"/>
      <c r="AC18" s="82"/>
      <c r="AD18" s="1"/>
      <c r="AE18" s="73"/>
    </row>
    <row r="19" spans="1:31" ht="18" customHeight="1">
      <c r="A19" s="176" t="s">
        <v>25</v>
      </c>
      <c r="B19" s="112">
        <v>75452</v>
      </c>
      <c r="C19" s="112">
        <v>78745</v>
      </c>
      <c r="D19" s="112">
        <v>46073</v>
      </c>
      <c r="E19" s="112">
        <v>32367</v>
      </c>
      <c r="F19" s="112">
        <v>66285</v>
      </c>
      <c r="G19" s="112">
        <v>61899</v>
      </c>
      <c r="H19" s="111">
        <v>41651</v>
      </c>
      <c r="I19" s="111">
        <v>70772</v>
      </c>
      <c r="J19" s="111">
        <v>49526</v>
      </c>
      <c r="K19" s="111">
        <v>57239</v>
      </c>
      <c r="L19" s="111">
        <v>57839</v>
      </c>
      <c r="M19" s="111">
        <v>57106</v>
      </c>
      <c r="N19" s="239">
        <f t="shared" si="2"/>
        <v>694954</v>
      </c>
      <c r="O19" s="57"/>
      <c r="P19" s="87"/>
      <c r="Q19" s="80"/>
      <c r="R19" s="77"/>
      <c r="S19" s="77"/>
      <c r="T19" s="77"/>
      <c r="U19" s="77"/>
      <c r="V19" s="77"/>
      <c r="W19" s="77"/>
      <c r="X19" s="77"/>
      <c r="Y19" s="77"/>
      <c r="Z19" s="77"/>
      <c r="AA19" s="77"/>
      <c r="AB19" s="77"/>
      <c r="AC19" s="82"/>
      <c r="AD19" s="1"/>
      <c r="AE19" s="73"/>
    </row>
    <row r="20" spans="1:31" ht="18" customHeight="1">
      <c r="A20" s="176" t="s">
        <v>26</v>
      </c>
      <c r="B20" s="112">
        <v>198795</v>
      </c>
      <c r="C20" s="112">
        <v>67133</v>
      </c>
      <c r="D20" s="112">
        <v>150088</v>
      </c>
      <c r="E20" s="112">
        <v>147362</v>
      </c>
      <c r="F20" s="112">
        <v>157595</v>
      </c>
      <c r="G20" s="112">
        <v>122303</v>
      </c>
      <c r="H20" s="111">
        <v>184629</v>
      </c>
      <c r="I20" s="111">
        <v>123039</v>
      </c>
      <c r="J20" s="111">
        <v>150830</v>
      </c>
      <c r="K20" s="111">
        <v>167620</v>
      </c>
      <c r="L20" s="111">
        <v>130330</v>
      </c>
      <c r="M20" s="111">
        <v>111329</v>
      </c>
      <c r="N20" s="239">
        <f t="shared" si="2"/>
        <v>1711053</v>
      </c>
      <c r="O20" s="57"/>
      <c r="P20" s="87"/>
      <c r="Q20" s="80"/>
      <c r="R20" s="77"/>
      <c r="S20" s="77"/>
      <c r="T20" s="77"/>
      <c r="U20" s="77"/>
      <c r="V20" s="77"/>
      <c r="W20" s="77"/>
      <c r="X20" s="77"/>
      <c r="Y20" s="77"/>
      <c r="Z20" s="77"/>
      <c r="AA20" s="77"/>
      <c r="AB20" s="77"/>
      <c r="AC20" s="82"/>
      <c r="AD20" s="1"/>
      <c r="AE20" s="73"/>
    </row>
    <row r="21" spans="1:31" ht="18" customHeight="1">
      <c r="A21" s="176" t="s">
        <v>12</v>
      </c>
      <c r="B21" s="112">
        <v>23588</v>
      </c>
      <c r="C21" s="112">
        <v>54555</v>
      </c>
      <c r="D21" s="112">
        <v>94545</v>
      </c>
      <c r="E21" s="112">
        <v>58443</v>
      </c>
      <c r="F21" s="112">
        <v>65626</v>
      </c>
      <c r="G21" s="112">
        <v>49680</v>
      </c>
      <c r="H21" s="111">
        <v>92410</v>
      </c>
      <c r="I21" s="111">
        <v>58249</v>
      </c>
      <c r="J21" s="111">
        <v>75299</v>
      </c>
      <c r="K21" s="111">
        <v>90702</v>
      </c>
      <c r="L21" s="111">
        <v>73651</v>
      </c>
      <c r="M21" s="111">
        <v>82972</v>
      </c>
      <c r="N21" s="239">
        <f t="shared" si="2"/>
        <v>819720</v>
      </c>
      <c r="O21" s="57"/>
      <c r="P21" s="87"/>
      <c r="Q21" s="80"/>
      <c r="R21" s="77"/>
      <c r="S21" s="77"/>
      <c r="T21" s="77"/>
      <c r="U21" s="77"/>
      <c r="V21" s="77"/>
      <c r="W21" s="77"/>
      <c r="X21" s="77"/>
      <c r="Y21" s="77"/>
      <c r="Z21" s="77"/>
      <c r="AA21" s="77"/>
      <c r="AB21" s="77"/>
      <c r="AC21" s="82"/>
      <c r="AD21" s="1"/>
      <c r="AE21" s="73"/>
    </row>
    <row r="22" spans="1:31" ht="18" customHeight="1" thickBot="1">
      <c r="A22" s="177" t="s">
        <v>15</v>
      </c>
      <c r="B22" s="244">
        <f t="shared" ref="B22:N22" si="3">SUM(B15:B21)</f>
        <v>500090</v>
      </c>
      <c r="C22" s="244">
        <f t="shared" si="3"/>
        <v>298870</v>
      </c>
      <c r="D22" s="244">
        <f t="shared" si="3"/>
        <v>406317</v>
      </c>
      <c r="E22" s="244">
        <f t="shared" si="3"/>
        <v>294673</v>
      </c>
      <c r="F22" s="244">
        <f t="shared" si="3"/>
        <v>455457</v>
      </c>
      <c r="G22" s="244">
        <f t="shared" si="3"/>
        <v>391961</v>
      </c>
      <c r="H22" s="244">
        <f t="shared" ref="H22" si="4">SUM(H15:H21)</f>
        <v>478687</v>
      </c>
      <c r="I22" s="245">
        <f t="shared" si="3"/>
        <v>426204</v>
      </c>
      <c r="J22" s="244">
        <f t="shared" si="3"/>
        <v>449740</v>
      </c>
      <c r="K22" s="244">
        <f t="shared" si="3"/>
        <v>457607</v>
      </c>
      <c r="L22" s="244">
        <f t="shared" si="3"/>
        <v>408913</v>
      </c>
      <c r="M22" s="244">
        <f t="shared" si="3"/>
        <v>393079</v>
      </c>
      <c r="N22" s="241">
        <f t="shared" si="3"/>
        <v>4961598</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354</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13:N13"/>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Normal="100" zoomScaleSheetLayoutView="80" workbookViewId="0">
      <selection sqref="A1:N1"/>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27" t="s">
        <v>419</v>
      </c>
      <c r="B1" s="459"/>
      <c r="C1" s="459"/>
      <c r="D1" s="459"/>
      <c r="E1" s="459"/>
      <c r="F1" s="459"/>
      <c r="G1" s="459"/>
      <c r="H1" s="459"/>
      <c r="I1" s="459"/>
      <c r="J1" s="459"/>
      <c r="K1" s="459"/>
      <c r="L1" s="459"/>
      <c r="M1" s="459"/>
      <c r="N1" s="460"/>
      <c r="Q1" s="1"/>
      <c r="R1" s="1"/>
      <c r="S1" s="78"/>
      <c r="T1" s="1"/>
      <c r="U1" s="1"/>
      <c r="V1" s="1"/>
      <c r="W1" s="1"/>
      <c r="X1" s="1"/>
      <c r="Y1" s="1"/>
      <c r="Z1" s="1"/>
      <c r="AA1" s="1"/>
      <c r="AB1" s="1"/>
      <c r="AC1" s="1"/>
      <c r="AD1" s="1"/>
      <c r="AE1" s="73"/>
    </row>
    <row r="2" spans="1:33" ht="22.5" customHeight="1">
      <c r="A2" s="157"/>
      <c r="B2" s="110">
        <v>42743</v>
      </c>
      <c r="C2" s="110">
        <v>42774</v>
      </c>
      <c r="D2" s="110">
        <v>42802</v>
      </c>
      <c r="E2" s="110">
        <v>42833</v>
      </c>
      <c r="F2" s="110">
        <v>42863</v>
      </c>
      <c r="G2" s="110">
        <v>42894</v>
      </c>
      <c r="H2" s="110">
        <v>42924</v>
      </c>
      <c r="I2" s="110">
        <v>42955</v>
      </c>
      <c r="J2" s="110">
        <v>42986</v>
      </c>
      <c r="K2" s="110">
        <v>43016</v>
      </c>
      <c r="L2" s="110">
        <v>43047</v>
      </c>
      <c r="M2" s="110">
        <v>43077</v>
      </c>
      <c r="N2" s="168" t="s">
        <v>15</v>
      </c>
      <c r="O2" s="277"/>
      <c r="P2" s="67"/>
      <c r="Q2" s="80"/>
      <c r="R2" s="77"/>
      <c r="S2" s="77"/>
      <c r="T2" s="77"/>
      <c r="U2" s="77"/>
      <c r="V2" s="77"/>
      <c r="W2" s="77"/>
      <c r="X2" s="77"/>
      <c r="Y2" s="77"/>
      <c r="Z2" s="77"/>
      <c r="AA2" s="77"/>
      <c r="AB2" s="77"/>
      <c r="AC2" s="82"/>
      <c r="AD2" s="86"/>
      <c r="AE2" s="73"/>
      <c r="AF2" s="73"/>
      <c r="AG2" s="73"/>
    </row>
    <row r="3" spans="1:33" ht="20.25" customHeight="1">
      <c r="A3" s="176" t="s">
        <v>67</v>
      </c>
      <c r="B3" s="112">
        <v>691731</v>
      </c>
      <c r="C3" s="112">
        <v>622781</v>
      </c>
      <c r="D3" s="112">
        <v>283999</v>
      </c>
      <c r="E3" s="112">
        <v>360428</v>
      </c>
      <c r="F3" s="112">
        <v>436693</v>
      </c>
      <c r="G3" s="112">
        <v>550596</v>
      </c>
      <c r="H3" s="251">
        <v>596868</v>
      </c>
      <c r="I3" s="251">
        <v>507660</v>
      </c>
      <c r="J3" s="92">
        <v>584286</v>
      </c>
      <c r="K3" s="92">
        <v>434541</v>
      </c>
      <c r="L3" s="92">
        <v>435356</v>
      </c>
      <c r="M3" s="92">
        <v>567093</v>
      </c>
      <c r="N3" s="239">
        <f>SUM(B3:M3)</f>
        <v>6072032</v>
      </c>
      <c r="O3" s="277"/>
      <c r="P3" s="67"/>
      <c r="Q3" s="80"/>
      <c r="R3" s="88"/>
      <c r="S3" s="77"/>
      <c r="T3" s="77"/>
      <c r="U3" s="77"/>
      <c r="V3" s="77"/>
      <c r="W3" s="77"/>
      <c r="X3" s="77"/>
      <c r="Y3" s="77"/>
      <c r="Z3" s="77"/>
      <c r="AA3" s="77"/>
      <c r="AB3" s="82"/>
      <c r="AC3" s="82"/>
      <c r="AD3" s="86"/>
      <c r="AE3" s="73"/>
      <c r="AF3" s="73"/>
      <c r="AG3" s="73"/>
    </row>
    <row r="4" spans="1:33" ht="20.25" customHeight="1">
      <c r="A4" s="176" t="s">
        <v>76</v>
      </c>
      <c r="B4" s="112">
        <v>527151</v>
      </c>
      <c r="C4" s="112">
        <v>477522</v>
      </c>
      <c r="D4" s="112">
        <v>534858</v>
      </c>
      <c r="E4" s="112">
        <v>415042</v>
      </c>
      <c r="F4" s="112">
        <v>320765</v>
      </c>
      <c r="G4" s="112">
        <v>414556</v>
      </c>
      <c r="H4" s="251">
        <v>488607</v>
      </c>
      <c r="I4" s="251">
        <v>511676</v>
      </c>
      <c r="J4" s="92">
        <v>563469</v>
      </c>
      <c r="K4" s="92">
        <v>668744</v>
      </c>
      <c r="L4" s="92">
        <v>668584</v>
      </c>
      <c r="M4" s="92">
        <v>633279</v>
      </c>
      <c r="N4" s="239">
        <f t="shared" ref="N4:N6" si="0">SUM(B4:M4)</f>
        <v>6224253</v>
      </c>
      <c r="O4" s="277"/>
      <c r="P4" s="67"/>
      <c r="Q4" s="80"/>
      <c r="R4" s="88"/>
      <c r="S4" s="77"/>
      <c r="T4" s="77"/>
      <c r="U4" s="77"/>
      <c r="V4" s="77"/>
      <c r="W4" s="77"/>
      <c r="X4" s="77"/>
      <c r="Y4" s="77"/>
      <c r="Z4" s="77"/>
      <c r="AA4" s="77"/>
      <c r="AB4" s="82"/>
      <c r="AC4" s="82"/>
      <c r="AD4" s="86"/>
      <c r="AE4" s="73"/>
      <c r="AF4" s="73"/>
      <c r="AG4" s="73"/>
    </row>
    <row r="5" spans="1:33" ht="20.25" customHeight="1">
      <c r="A5" s="176" t="s">
        <v>79</v>
      </c>
      <c r="B5" s="112">
        <v>341519</v>
      </c>
      <c r="C5" s="112">
        <v>231517</v>
      </c>
      <c r="D5" s="112">
        <v>333673</v>
      </c>
      <c r="E5" s="112">
        <v>450296</v>
      </c>
      <c r="F5" s="112">
        <v>298921</v>
      </c>
      <c r="G5" s="112">
        <v>423909</v>
      </c>
      <c r="H5" s="251">
        <v>335719</v>
      </c>
      <c r="I5" s="251">
        <v>247932</v>
      </c>
      <c r="J5" s="92">
        <v>490818</v>
      </c>
      <c r="K5" s="92">
        <v>554002</v>
      </c>
      <c r="L5" s="92">
        <v>621962</v>
      </c>
      <c r="M5" s="92">
        <v>476935</v>
      </c>
      <c r="N5" s="239">
        <f t="shared" si="0"/>
        <v>4807203</v>
      </c>
      <c r="O5" s="277"/>
      <c r="P5" s="67"/>
      <c r="Q5" s="80"/>
      <c r="R5" s="88"/>
      <c r="S5" s="77"/>
      <c r="T5" s="77"/>
      <c r="U5" s="77"/>
      <c r="V5" s="77"/>
      <c r="W5" s="77"/>
      <c r="X5" s="77"/>
      <c r="Y5" s="77"/>
      <c r="Z5" s="77"/>
      <c r="AA5" s="77"/>
      <c r="AB5" s="82"/>
      <c r="AC5" s="82"/>
      <c r="AD5" s="86"/>
      <c r="AE5" s="73"/>
      <c r="AF5" s="73"/>
      <c r="AG5" s="73"/>
    </row>
    <row r="6" spans="1:33" ht="20.25" customHeight="1">
      <c r="A6" s="176" t="s">
        <v>84</v>
      </c>
      <c r="B6" s="112">
        <v>677068</v>
      </c>
      <c r="C6" s="112">
        <v>644703</v>
      </c>
      <c r="D6" s="112">
        <v>797091</v>
      </c>
      <c r="E6" s="112">
        <v>759309</v>
      </c>
      <c r="F6" s="112">
        <v>598337</v>
      </c>
      <c r="G6" s="112">
        <v>516802</v>
      </c>
      <c r="H6" s="251">
        <v>881595</v>
      </c>
      <c r="I6" s="251">
        <v>827378</v>
      </c>
      <c r="J6" s="92">
        <v>656559</v>
      </c>
      <c r="K6" s="92">
        <v>68433</v>
      </c>
      <c r="L6" s="92">
        <v>632711</v>
      </c>
      <c r="M6" s="92">
        <v>909320</v>
      </c>
      <c r="N6" s="239">
        <f t="shared" si="0"/>
        <v>7969306</v>
      </c>
      <c r="O6" s="73"/>
      <c r="P6" s="67"/>
      <c r="Q6" s="80"/>
      <c r="R6" s="88"/>
      <c r="S6" s="77"/>
      <c r="T6" s="77"/>
      <c r="U6" s="77"/>
      <c r="V6" s="77"/>
      <c r="W6" s="77"/>
      <c r="X6" s="77"/>
      <c r="Y6" s="77"/>
      <c r="Z6" s="77"/>
      <c r="AA6" s="77"/>
      <c r="AB6" s="82"/>
      <c r="AC6" s="82"/>
      <c r="AD6" s="86"/>
      <c r="AE6" s="73"/>
      <c r="AF6" s="73"/>
      <c r="AG6" s="73"/>
    </row>
    <row r="7" spans="1:33" ht="18.75" customHeight="1" thickBot="1">
      <c r="A7" s="177" t="s">
        <v>15</v>
      </c>
      <c r="B7" s="184">
        <f t="shared" ref="B7:N7" si="1">SUM(B3:B6)</f>
        <v>2237469</v>
      </c>
      <c r="C7" s="184">
        <f t="shared" si="1"/>
        <v>1976523</v>
      </c>
      <c r="D7" s="184">
        <f t="shared" si="1"/>
        <v>1949621</v>
      </c>
      <c r="E7" s="184">
        <f t="shared" si="1"/>
        <v>1985075</v>
      </c>
      <c r="F7" s="184">
        <f t="shared" si="1"/>
        <v>1654716</v>
      </c>
      <c r="G7" s="184">
        <f t="shared" si="1"/>
        <v>1905863</v>
      </c>
      <c r="H7" s="184">
        <f t="shared" si="1"/>
        <v>2302789</v>
      </c>
      <c r="I7" s="184">
        <f t="shared" si="1"/>
        <v>2094646</v>
      </c>
      <c r="J7" s="184">
        <f t="shared" si="1"/>
        <v>2295132</v>
      </c>
      <c r="K7" s="184">
        <f t="shared" si="1"/>
        <v>1725720</v>
      </c>
      <c r="L7" s="184">
        <f t="shared" si="1"/>
        <v>2358613</v>
      </c>
      <c r="M7" s="184">
        <f t="shared" si="1"/>
        <v>2586627</v>
      </c>
      <c r="N7" s="240">
        <f t="shared" si="1"/>
        <v>25072794</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8"/>
      <c r="P8" s="67"/>
      <c r="Q8" s="85"/>
      <c r="R8" s="79"/>
      <c r="S8" s="79"/>
      <c r="T8" s="79"/>
      <c r="U8" s="79"/>
      <c r="V8" s="79"/>
      <c r="W8" s="79"/>
      <c r="X8" s="79"/>
      <c r="Y8" s="79"/>
      <c r="Z8" s="79"/>
      <c r="AA8" s="79"/>
      <c r="AB8" s="79"/>
      <c r="AC8" s="79"/>
      <c r="AD8" s="79"/>
      <c r="AE8" s="73"/>
      <c r="AF8" s="73"/>
      <c r="AG8" s="73"/>
    </row>
    <row r="9" spans="1:33" ht="25.5" customHeight="1" thickBot="1">
      <c r="A9" s="252"/>
      <c r="B9" s="253"/>
      <c r="C9" s="253"/>
      <c r="D9" s="253"/>
      <c r="E9" s="253"/>
      <c r="F9" s="253"/>
      <c r="G9" s="253"/>
      <c r="H9" s="253"/>
      <c r="I9" s="253"/>
      <c r="J9" s="253"/>
      <c r="K9" s="253"/>
      <c r="L9" s="253"/>
      <c r="M9" s="253"/>
      <c r="N9" s="252"/>
      <c r="O9" s="278"/>
      <c r="P9" s="67"/>
      <c r="Q9" s="85"/>
      <c r="R9" s="1"/>
      <c r="S9" s="78"/>
      <c r="T9" s="1"/>
      <c r="U9" s="1"/>
      <c r="V9" s="1"/>
      <c r="W9" s="1"/>
      <c r="X9" s="1"/>
      <c r="Y9" s="1"/>
      <c r="Z9" s="1"/>
      <c r="AA9" s="1"/>
      <c r="AB9" s="1"/>
      <c r="AC9" s="1"/>
      <c r="AD9" s="1"/>
      <c r="AE9" s="73"/>
    </row>
    <row r="10" spans="1:33" ht="22.5" customHeight="1">
      <c r="A10" s="427" t="s">
        <v>570</v>
      </c>
      <c r="B10" s="459"/>
      <c r="C10" s="459"/>
      <c r="D10" s="459"/>
      <c r="E10" s="459"/>
      <c r="F10" s="459"/>
      <c r="G10" s="459"/>
      <c r="H10" s="459"/>
      <c r="I10" s="459"/>
      <c r="J10" s="459"/>
      <c r="K10" s="459"/>
      <c r="L10" s="459"/>
      <c r="M10" s="459"/>
      <c r="N10" s="460"/>
      <c r="O10" s="278"/>
      <c r="P10" s="67"/>
      <c r="Q10" s="85"/>
      <c r="R10" s="1"/>
      <c r="S10" s="78"/>
      <c r="T10" s="1"/>
      <c r="U10" s="1"/>
      <c r="V10" s="1"/>
      <c r="W10" s="1"/>
      <c r="X10" s="1"/>
      <c r="Y10" s="1"/>
      <c r="Z10" s="1"/>
      <c r="AA10" s="1"/>
      <c r="AB10" s="1"/>
      <c r="AC10" s="1"/>
      <c r="AD10" s="1"/>
      <c r="AE10" s="73"/>
    </row>
    <row r="11" spans="1:33" ht="22.5" customHeight="1">
      <c r="A11" s="157"/>
      <c r="B11" s="110">
        <v>42743</v>
      </c>
      <c r="C11" s="110">
        <v>42774</v>
      </c>
      <c r="D11" s="110">
        <v>42802</v>
      </c>
      <c r="E11" s="110">
        <v>42833</v>
      </c>
      <c r="F11" s="110">
        <v>42863</v>
      </c>
      <c r="G11" s="110">
        <v>42894</v>
      </c>
      <c r="H11" s="110">
        <v>42924</v>
      </c>
      <c r="I11" s="110">
        <v>42955</v>
      </c>
      <c r="J11" s="110">
        <v>42986</v>
      </c>
      <c r="K11" s="110">
        <v>43016</v>
      </c>
      <c r="L11" s="110">
        <v>43047</v>
      </c>
      <c r="M11" s="110">
        <v>43077</v>
      </c>
      <c r="N11" s="168" t="s">
        <v>15</v>
      </c>
      <c r="O11" s="278"/>
      <c r="P11" s="67"/>
      <c r="Q11" s="85"/>
      <c r="R11" s="77"/>
      <c r="S11" s="77"/>
      <c r="T11" s="77"/>
      <c r="U11" s="77"/>
      <c r="V11" s="77"/>
      <c r="W11" s="77"/>
      <c r="X11" s="77"/>
      <c r="Y11" s="77"/>
      <c r="Z11" s="77"/>
      <c r="AA11" s="77"/>
      <c r="AB11" s="77"/>
      <c r="AC11" s="82"/>
      <c r="AD11" s="86"/>
      <c r="AE11" s="73"/>
      <c r="AF11" s="73"/>
      <c r="AG11" s="73"/>
    </row>
    <row r="12" spans="1:33" ht="20.25" customHeight="1">
      <c r="A12" s="176" t="s">
        <v>67</v>
      </c>
      <c r="B12" s="112">
        <v>15618733</v>
      </c>
      <c r="C12" s="112">
        <v>14075535.6591</v>
      </c>
      <c r="D12" s="112">
        <v>6424312.9791000001</v>
      </c>
      <c r="E12" s="112">
        <v>8140230.3372</v>
      </c>
      <c r="F12" s="112">
        <v>10633081.5263</v>
      </c>
      <c r="G12" s="112">
        <v>12478322.3268</v>
      </c>
      <c r="H12" s="251">
        <v>13473758</v>
      </c>
      <c r="I12" s="251">
        <v>11495656.104</v>
      </c>
      <c r="J12" s="92">
        <v>13209304</v>
      </c>
      <c r="K12" s="92">
        <v>9824320</v>
      </c>
      <c r="L12" s="394">
        <v>9796903</v>
      </c>
      <c r="M12" s="92">
        <v>12808589.335200001</v>
      </c>
      <c r="N12" s="239">
        <f>SUM(B12:M12)</f>
        <v>137978746.26770002</v>
      </c>
      <c r="O12" s="73"/>
      <c r="P12" s="67"/>
      <c r="Q12" s="80"/>
      <c r="R12" s="88"/>
      <c r="S12" s="77"/>
      <c r="T12" s="77"/>
      <c r="U12" s="77"/>
      <c r="V12" s="77"/>
      <c r="W12" s="77"/>
      <c r="X12" s="77"/>
      <c r="Y12" s="77"/>
      <c r="Z12" s="77"/>
      <c r="AA12" s="77"/>
      <c r="AB12" s="82"/>
      <c r="AC12" s="82"/>
      <c r="AD12" s="86"/>
      <c r="AE12" s="73"/>
      <c r="AF12" s="73"/>
      <c r="AG12" s="73"/>
    </row>
    <row r="13" spans="1:33" ht="20.25" customHeight="1">
      <c r="A13" s="176" t="s">
        <v>76</v>
      </c>
      <c r="B13" s="112">
        <v>11764692</v>
      </c>
      <c r="C13" s="112">
        <v>10647451.2906</v>
      </c>
      <c r="D13" s="112">
        <v>11941721.0802</v>
      </c>
      <c r="E13" s="112">
        <v>9273573.9353999998</v>
      </c>
      <c r="F13" s="112">
        <v>7795134.8004999999</v>
      </c>
      <c r="G13" s="112">
        <v>9262093.0632000007</v>
      </c>
      <c r="H13" s="251">
        <v>10871945</v>
      </c>
      <c r="I13" s="251">
        <v>11409453.783199999</v>
      </c>
      <c r="J13" s="92">
        <v>12572684</v>
      </c>
      <c r="K13" s="92">
        <v>15114149</v>
      </c>
      <c r="L13" s="394">
        <v>14922394</v>
      </c>
      <c r="M13" s="92">
        <v>14121678.4047</v>
      </c>
      <c r="N13" s="239">
        <f t="shared" ref="N13:N15" si="2">SUM(B13:M13)</f>
        <v>139696970.35780001</v>
      </c>
      <c r="P13" s="67"/>
      <c r="Q13" s="80"/>
      <c r="R13" s="88"/>
      <c r="S13" s="77"/>
      <c r="T13" s="77"/>
      <c r="U13" s="77"/>
      <c r="V13" s="77"/>
      <c r="W13" s="77"/>
      <c r="X13" s="77"/>
      <c r="Y13" s="77"/>
      <c r="Z13" s="77"/>
      <c r="AA13" s="77"/>
      <c r="AB13" s="82"/>
      <c r="AC13" s="82"/>
      <c r="AD13" s="86"/>
      <c r="AE13" s="73"/>
      <c r="AF13" s="73"/>
      <c r="AG13" s="73"/>
    </row>
    <row r="14" spans="1:33" ht="20.25" customHeight="1">
      <c r="A14" s="176" t="s">
        <v>79</v>
      </c>
      <c r="B14" s="112">
        <v>7682094</v>
      </c>
      <c r="C14" s="112">
        <v>5205520.8348000003</v>
      </c>
      <c r="D14" s="112">
        <v>7502203.6300999997</v>
      </c>
      <c r="E14" s="112">
        <v>10151788.2312</v>
      </c>
      <c r="F14" s="112">
        <v>6739293.5133999996</v>
      </c>
      <c r="G14" s="112">
        <v>9553933.8693000004</v>
      </c>
      <c r="H14" s="251">
        <v>7547232</v>
      </c>
      <c r="I14" s="251">
        <v>5556453.6383999996</v>
      </c>
      <c r="J14" s="92">
        <v>11067210</v>
      </c>
      <c r="K14" s="92">
        <v>12549087</v>
      </c>
      <c r="L14" s="394">
        <v>14012120</v>
      </c>
      <c r="M14" s="92">
        <v>10698510.533</v>
      </c>
      <c r="N14" s="239">
        <f t="shared" si="2"/>
        <v>108265447.2502</v>
      </c>
      <c r="P14" s="67"/>
      <c r="Q14" s="80"/>
      <c r="R14" s="88"/>
      <c r="S14" s="77"/>
      <c r="T14" s="77"/>
      <c r="U14" s="77"/>
      <c r="V14" s="77"/>
      <c r="W14" s="77"/>
      <c r="X14" s="77"/>
      <c r="Y14" s="77"/>
      <c r="Z14" s="77"/>
      <c r="AA14" s="77"/>
      <c r="AB14" s="82"/>
      <c r="AC14" s="82"/>
      <c r="AD14" s="86"/>
      <c r="AE14" s="73"/>
      <c r="AF14" s="73"/>
      <c r="AG14" s="73"/>
    </row>
    <row r="15" spans="1:33" ht="20.25" customHeight="1">
      <c r="A15" s="176" t="s">
        <v>84</v>
      </c>
      <c r="B15" s="112">
        <v>15176818</v>
      </c>
      <c r="C15" s="112">
        <v>14457658.185900001</v>
      </c>
      <c r="D15" s="112">
        <v>17877156.947999999</v>
      </c>
      <c r="E15" s="112">
        <v>17037147.5493</v>
      </c>
      <c r="F15" s="112">
        <v>14264952.416999999</v>
      </c>
      <c r="G15" s="112">
        <v>11583496.6676</v>
      </c>
      <c r="H15" s="251">
        <v>19861013</v>
      </c>
      <c r="I15" s="251">
        <v>18644549.541000001</v>
      </c>
      <c r="J15" s="92">
        <v>14579090</v>
      </c>
      <c r="K15" s="92">
        <v>1357608</v>
      </c>
      <c r="L15" s="394">
        <v>14271746</v>
      </c>
      <c r="M15" s="92">
        <v>20449879.344000001</v>
      </c>
      <c r="N15" s="239">
        <f t="shared" si="2"/>
        <v>179561115.65280002</v>
      </c>
      <c r="P15" s="67"/>
      <c r="Q15" s="80"/>
      <c r="R15" s="88"/>
      <c r="S15" s="77"/>
      <c r="T15" s="77"/>
      <c r="U15" s="77"/>
      <c r="V15" s="77"/>
      <c r="W15" s="77"/>
      <c r="X15" s="77"/>
      <c r="Y15" s="77"/>
      <c r="Z15" s="77"/>
      <c r="AA15" s="77"/>
      <c r="AB15" s="82"/>
      <c r="AC15" s="82"/>
      <c r="AD15" s="86"/>
      <c r="AE15" s="73"/>
      <c r="AF15" s="73"/>
      <c r="AG15" s="73"/>
    </row>
    <row r="16" spans="1:33" ht="17.25" customHeight="1" thickBot="1">
      <c r="A16" s="177" t="s">
        <v>15</v>
      </c>
      <c r="B16" s="184">
        <f t="shared" ref="B16:M16" si="3">SUM(B12:B15)</f>
        <v>50242337</v>
      </c>
      <c r="C16" s="184">
        <f t="shared" si="3"/>
        <v>44386165.970399998</v>
      </c>
      <c r="D16" s="184">
        <f t="shared" si="3"/>
        <v>43745394.637400001</v>
      </c>
      <c r="E16" s="184">
        <f t="shared" si="3"/>
        <v>44602740.053099997</v>
      </c>
      <c r="F16" s="184">
        <f t="shared" si="3"/>
        <v>39432462.257200003</v>
      </c>
      <c r="G16" s="184">
        <f t="shared" si="3"/>
        <v>42877845.926899999</v>
      </c>
      <c r="H16" s="184">
        <f t="shared" si="3"/>
        <v>51753948</v>
      </c>
      <c r="I16" s="184">
        <f t="shared" si="3"/>
        <v>47106113.066599995</v>
      </c>
      <c r="J16" s="184">
        <f t="shared" si="3"/>
        <v>51428288</v>
      </c>
      <c r="K16" s="184">
        <f t="shared" si="3"/>
        <v>38845164</v>
      </c>
      <c r="L16" s="184">
        <f t="shared" si="3"/>
        <v>53003163</v>
      </c>
      <c r="M16" s="184">
        <f t="shared" si="3"/>
        <v>58078657.616899997</v>
      </c>
      <c r="N16" s="240">
        <f t="shared" ref="N16" si="4">SUM(N12:N15)</f>
        <v>565502279.52850008</v>
      </c>
      <c r="P16" s="73"/>
      <c r="Q16" s="80"/>
      <c r="R16" s="77"/>
      <c r="S16" s="77"/>
      <c r="T16" s="77"/>
      <c r="U16" s="83"/>
      <c r="V16" s="83"/>
      <c r="W16" s="83"/>
      <c r="X16" s="77"/>
      <c r="Y16" s="77"/>
      <c r="Z16" s="77"/>
      <c r="AA16" s="77"/>
      <c r="AB16" s="82"/>
      <c r="AC16" s="82"/>
      <c r="AD16" s="86"/>
      <c r="AE16" s="73"/>
      <c r="AF16" s="73"/>
      <c r="AG16" s="73"/>
    </row>
    <row r="17" spans="1:33" ht="22.5" customHeight="1">
      <c r="A17" s="344" t="s">
        <v>582</v>
      </c>
      <c r="B17" s="281"/>
      <c r="C17" s="280"/>
      <c r="D17" s="280"/>
      <c r="E17" s="280"/>
      <c r="F17" s="280"/>
      <c r="G17" s="253"/>
      <c r="H17" s="253"/>
      <c r="I17" s="253"/>
      <c r="J17" s="253"/>
      <c r="K17" s="253"/>
      <c r="L17" s="253"/>
      <c r="M17" s="253"/>
      <c r="N17" s="267"/>
      <c r="O17" s="63"/>
      <c r="P17" s="87"/>
      <c r="Q17" s="85"/>
      <c r="R17" s="79"/>
      <c r="S17" s="79"/>
      <c r="T17" s="79"/>
      <c r="U17" s="79"/>
      <c r="V17" s="79"/>
      <c r="W17" s="79"/>
      <c r="X17" s="79"/>
      <c r="Y17" s="79"/>
      <c r="Z17" s="79"/>
      <c r="AA17" s="79"/>
      <c r="AB17" s="79"/>
      <c r="AC17" s="79"/>
      <c r="AD17" s="79"/>
      <c r="AE17" s="73"/>
      <c r="AF17" s="73"/>
      <c r="AG17" s="73"/>
    </row>
    <row r="18" spans="1:33" ht="22.5" customHeight="1">
      <c r="A18" s="279"/>
      <c r="B18" s="280"/>
      <c r="C18" s="281"/>
      <c r="D18" s="280"/>
      <c r="E18" s="280"/>
      <c r="F18" s="280"/>
      <c r="G18" s="89"/>
      <c r="H18" s="89"/>
      <c r="M18" s="117"/>
      <c r="N18" s="252"/>
      <c r="O18" s="56"/>
      <c r="P18" s="87"/>
      <c r="Q18" s="80"/>
      <c r="R18" s="81"/>
      <c r="S18" s="81"/>
      <c r="T18" s="81"/>
      <c r="U18" s="81"/>
      <c r="V18" s="81"/>
      <c r="W18" s="81"/>
      <c r="X18" s="81"/>
      <c r="Y18" s="81"/>
      <c r="Z18" s="81"/>
      <c r="AA18" s="81"/>
      <c r="AB18" s="81"/>
      <c r="AC18" s="81"/>
      <c r="AD18" s="1"/>
      <c r="AE18" s="73"/>
    </row>
    <row r="19" spans="1:33" ht="20.25" customHeight="1">
      <c r="A19" s="254"/>
      <c r="B19" s="255"/>
      <c r="C19" s="255"/>
      <c r="D19" s="255"/>
      <c r="E19" s="255"/>
      <c r="F19" s="255"/>
      <c r="G19" s="257"/>
      <c r="H19" s="255"/>
      <c r="I19" s="255"/>
      <c r="J19" s="255"/>
      <c r="K19" s="255"/>
      <c r="L19" s="258"/>
      <c r="M19" s="259"/>
      <c r="N19" s="256"/>
      <c r="O19" s="57"/>
      <c r="P19" s="87"/>
      <c r="Q19" s="80"/>
      <c r="R19" s="77"/>
      <c r="S19" s="77"/>
      <c r="T19" s="77"/>
      <c r="U19" s="77"/>
      <c r="V19" s="77"/>
      <c r="W19" s="77"/>
      <c r="X19" s="77"/>
      <c r="Y19" s="77"/>
      <c r="Z19" s="77"/>
      <c r="AA19" s="77"/>
      <c r="AB19" s="77"/>
      <c r="AC19" s="82"/>
      <c r="AD19" s="1"/>
      <c r="AE19" s="73"/>
    </row>
    <row r="20" spans="1:33" ht="20.25" customHeight="1">
      <c r="A20" s="254"/>
      <c r="B20" s="255"/>
      <c r="C20" s="255"/>
      <c r="D20" s="255"/>
      <c r="E20" s="255"/>
      <c r="F20" s="255"/>
      <c r="G20" s="257"/>
      <c r="H20" s="255"/>
      <c r="I20" s="255"/>
      <c r="J20" s="255"/>
      <c r="K20" s="255"/>
      <c r="L20" s="258"/>
      <c r="M20" s="259"/>
      <c r="N20" s="256"/>
      <c r="O20" s="57"/>
      <c r="P20" s="87"/>
      <c r="Q20" s="80"/>
      <c r="R20" s="77"/>
      <c r="S20" s="77"/>
      <c r="T20" s="77"/>
      <c r="U20" s="77"/>
      <c r="V20" s="77"/>
      <c r="W20" s="77"/>
      <c r="X20" s="77"/>
      <c r="Y20" s="77"/>
      <c r="Z20" s="77"/>
      <c r="AA20" s="77"/>
      <c r="AB20" s="77"/>
      <c r="AC20" s="82"/>
      <c r="AD20" s="1"/>
      <c r="AE20" s="73"/>
    </row>
    <row r="21" spans="1:33" ht="20.25" customHeight="1">
      <c r="A21" s="254"/>
      <c r="B21" s="255"/>
      <c r="C21" s="255"/>
      <c r="D21" s="255"/>
      <c r="E21" s="255"/>
      <c r="F21" s="255"/>
      <c r="G21" s="257"/>
      <c r="H21" s="255"/>
      <c r="I21" s="255"/>
      <c r="J21" s="255"/>
      <c r="K21" s="255"/>
      <c r="L21" s="258"/>
      <c r="M21" s="259"/>
      <c r="N21" s="256"/>
      <c r="O21" s="57"/>
      <c r="P21" s="87"/>
      <c r="Q21" s="80"/>
      <c r="R21" s="77"/>
      <c r="S21" s="77"/>
      <c r="T21" s="77"/>
      <c r="U21" s="77"/>
      <c r="V21" s="77"/>
      <c r="W21" s="77"/>
      <c r="X21" s="77"/>
      <c r="Y21" s="77"/>
      <c r="Z21" s="77"/>
      <c r="AA21" s="77"/>
      <c r="AB21" s="77"/>
      <c r="AC21" s="82"/>
      <c r="AD21" s="1"/>
      <c r="AE21" s="73"/>
    </row>
    <row r="22" spans="1:33" ht="20.25" customHeight="1">
      <c r="A22" s="254"/>
      <c r="B22" s="255"/>
      <c r="C22" s="255"/>
      <c r="D22" s="255"/>
      <c r="E22" s="255"/>
      <c r="F22" s="255"/>
      <c r="G22" s="257"/>
      <c r="H22" s="255"/>
      <c r="I22" s="255"/>
      <c r="J22" s="255"/>
      <c r="K22" s="255"/>
      <c r="L22" s="258"/>
      <c r="M22" s="259"/>
      <c r="N22" s="256"/>
      <c r="O22" s="57"/>
      <c r="P22" s="87"/>
      <c r="Q22" s="80"/>
      <c r="R22" s="77"/>
      <c r="S22" s="77"/>
      <c r="T22" s="77"/>
      <c r="U22" s="77"/>
      <c r="V22" s="77"/>
      <c r="W22" s="77"/>
      <c r="X22" s="77"/>
      <c r="Y22" s="77"/>
      <c r="Z22" s="77"/>
      <c r="AA22" s="77"/>
      <c r="AB22" s="77"/>
      <c r="AC22" s="82"/>
      <c r="AD22" s="1"/>
      <c r="AE22" s="73"/>
    </row>
    <row r="23" spans="1:33" ht="20.25" customHeight="1">
      <c r="A23" s="254"/>
      <c r="B23" s="256"/>
      <c r="C23" s="256"/>
      <c r="D23" s="256"/>
      <c r="E23" s="260"/>
      <c r="F23" s="260"/>
      <c r="G23" s="260"/>
      <c r="H23" s="260"/>
      <c r="I23" s="261"/>
      <c r="J23" s="260"/>
      <c r="K23" s="260"/>
      <c r="L23" s="260"/>
      <c r="M23" s="260"/>
      <c r="N23" s="262"/>
      <c r="O23" s="56"/>
      <c r="P23" s="73"/>
      <c r="Q23" s="85"/>
      <c r="R23" s="79"/>
      <c r="S23" s="79"/>
      <c r="T23" s="79"/>
      <c r="U23" s="79"/>
      <c r="V23" s="79"/>
      <c r="W23" s="79"/>
      <c r="X23" s="79"/>
      <c r="Y23" s="79"/>
      <c r="Z23" s="79"/>
      <c r="AA23" s="79"/>
      <c r="AB23" s="79"/>
      <c r="AC23" s="79"/>
      <c r="AD23" s="1"/>
      <c r="AE23" s="73"/>
    </row>
    <row r="24" spans="1:33">
      <c r="A24" s="263"/>
      <c r="B24" s="203"/>
      <c r="C24" s="203"/>
      <c r="D24" s="203"/>
      <c r="E24" s="203"/>
      <c r="F24" s="203"/>
      <c r="G24" s="203"/>
      <c r="H24" s="203"/>
      <c r="I24" s="208"/>
      <c r="J24" s="208"/>
      <c r="K24" s="208"/>
      <c r="L24" s="264"/>
      <c r="M24" s="208"/>
      <c r="N24" s="208"/>
      <c r="P24" s="73"/>
      <c r="Q24" s="80"/>
      <c r="R24" s="77"/>
      <c r="S24" s="77"/>
      <c r="T24" s="77"/>
      <c r="U24" s="77"/>
      <c r="V24" s="77"/>
      <c r="W24" s="77"/>
      <c r="X24" s="77"/>
      <c r="Y24" s="77"/>
      <c r="Z24" s="77"/>
      <c r="AA24" s="77"/>
      <c r="AB24" s="82"/>
      <c r="AC24" s="82"/>
      <c r="AD24" s="1"/>
      <c r="AE24" s="73"/>
    </row>
    <row r="25" spans="1:33">
      <c r="A25" s="263"/>
      <c r="B25" s="203"/>
      <c r="C25" s="203"/>
      <c r="D25" s="203"/>
      <c r="E25" s="203"/>
      <c r="F25" s="203"/>
      <c r="G25" s="203"/>
      <c r="H25" s="203"/>
      <c r="I25" s="208"/>
      <c r="J25" s="208"/>
      <c r="K25" s="208"/>
      <c r="L25" s="208"/>
      <c r="M25" s="208"/>
      <c r="N25" s="208"/>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7"/>
      <c r="B77" s="227"/>
      <c r="C77" s="227"/>
      <c r="D77" s="227"/>
      <c r="E77" s="227"/>
      <c r="F77" s="227"/>
      <c r="G77" s="227"/>
      <c r="H77" s="227"/>
      <c r="I77" s="227"/>
      <c r="J77" s="227"/>
      <c r="K77" s="227"/>
      <c r="L77" s="228"/>
      <c r="M77" s="227"/>
      <c r="N77" s="227"/>
      <c r="O77" s="227"/>
      <c r="P77" s="227"/>
      <c r="Q77" s="227"/>
    </row>
  </sheetData>
  <mergeCells count="2">
    <mergeCell ref="A10:N10"/>
    <mergeCell ref="A1:N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topLeftCell="B1" zoomScaleNormal="100" zoomScaleSheetLayoutView="80" zoomScalePageLayoutView="82" workbookViewId="0">
      <selection sqref="A1:N1"/>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27" t="s">
        <v>420</v>
      </c>
      <c r="B1" s="459"/>
      <c r="C1" s="459"/>
      <c r="D1" s="459"/>
      <c r="E1" s="459"/>
      <c r="F1" s="459"/>
      <c r="G1" s="459"/>
      <c r="H1" s="459"/>
      <c r="I1" s="459"/>
      <c r="J1" s="459"/>
      <c r="K1" s="459"/>
      <c r="L1" s="459"/>
      <c r="M1" s="459"/>
      <c r="N1" s="460"/>
      <c r="Q1" s="1"/>
      <c r="R1" s="1"/>
      <c r="S1" s="78"/>
      <c r="T1" s="1"/>
      <c r="U1" s="1"/>
      <c r="V1" s="1"/>
      <c r="W1" s="1"/>
      <c r="X1" s="1"/>
      <c r="Y1" s="1"/>
      <c r="Z1" s="1"/>
      <c r="AA1" s="1"/>
      <c r="AB1" s="1"/>
      <c r="AC1" s="1"/>
      <c r="AD1" s="1"/>
      <c r="AE1" s="73"/>
    </row>
    <row r="2" spans="1:33" ht="22.5" customHeight="1">
      <c r="A2" s="157"/>
      <c r="B2" s="110">
        <v>42743</v>
      </c>
      <c r="C2" s="110">
        <v>42774</v>
      </c>
      <c r="D2" s="110">
        <v>42802</v>
      </c>
      <c r="E2" s="110">
        <v>42833</v>
      </c>
      <c r="F2" s="110">
        <v>42863</v>
      </c>
      <c r="G2" s="110">
        <v>42894</v>
      </c>
      <c r="H2" s="110">
        <v>42924</v>
      </c>
      <c r="I2" s="110">
        <v>42955</v>
      </c>
      <c r="J2" s="110">
        <v>42986</v>
      </c>
      <c r="K2" s="110">
        <v>43016</v>
      </c>
      <c r="L2" s="110">
        <v>43047</v>
      </c>
      <c r="M2" s="110">
        <v>43077</v>
      </c>
      <c r="N2" s="168" t="s">
        <v>15</v>
      </c>
      <c r="P2" s="66"/>
      <c r="Q2" s="80"/>
      <c r="R2" s="77"/>
      <c r="S2" s="77"/>
      <c r="T2" s="77"/>
      <c r="U2" s="77"/>
      <c r="V2" s="77"/>
      <c r="W2" s="77"/>
      <c r="X2" s="77"/>
      <c r="Y2" s="77"/>
      <c r="Z2" s="77"/>
      <c r="AA2" s="77"/>
      <c r="AB2" s="77"/>
      <c r="AC2" s="82"/>
      <c r="AD2" s="86"/>
      <c r="AE2" s="73"/>
      <c r="AF2" s="73"/>
      <c r="AG2" s="73"/>
    </row>
    <row r="3" spans="1:33" ht="20.25" customHeight="1">
      <c r="A3" s="176" t="s">
        <v>67</v>
      </c>
      <c r="B3" s="112">
        <v>15939571</v>
      </c>
      <c r="C3" s="112">
        <v>11376364</v>
      </c>
      <c r="D3" s="112">
        <v>10383474</v>
      </c>
      <c r="E3" s="112">
        <v>8688727</v>
      </c>
      <c r="F3" s="112">
        <v>10272395</v>
      </c>
      <c r="G3" s="112">
        <v>12057971</v>
      </c>
      <c r="H3" s="92">
        <v>11467260</v>
      </c>
      <c r="I3" s="92">
        <v>13883748</v>
      </c>
      <c r="J3" s="92">
        <v>12195696</v>
      </c>
      <c r="K3" s="92">
        <v>7376047</v>
      </c>
      <c r="L3" s="92">
        <v>14730898</v>
      </c>
      <c r="M3" s="323">
        <v>11568989</v>
      </c>
      <c r="N3" s="239">
        <f>SUM(B3:M3)</f>
        <v>139941140</v>
      </c>
      <c r="P3" s="67"/>
      <c r="Q3" s="80"/>
      <c r="R3" s="88"/>
      <c r="S3" s="77"/>
      <c r="T3" s="77"/>
      <c r="U3" s="77"/>
      <c r="V3" s="77"/>
      <c r="W3" s="77"/>
      <c r="X3" s="77"/>
      <c r="Y3" s="77"/>
      <c r="Z3" s="77"/>
      <c r="AA3" s="77"/>
      <c r="AB3" s="82"/>
      <c r="AC3" s="82"/>
      <c r="AD3" s="86"/>
      <c r="AE3" s="73"/>
      <c r="AF3" s="73"/>
      <c r="AG3" s="73"/>
    </row>
    <row r="4" spans="1:33" ht="20.25" customHeight="1">
      <c r="A4" s="176" t="s">
        <v>76</v>
      </c>
      <c r="B4" s="112">
        <v>9951686</v>
      </c>
      <c r="C4" s="112">
        <v>5932516</v>
      </c>
      <c r="D4" s="112">
        <v>14178918</v>
      </c>
      <c r="E4" s="112">
        <v>9079845</v>
      </c>
      <c r="F4" s="112">
        <v>15331785</v>
      </c>
      <c r="G4" s="112">
        <v>6842699</v>
      </c>
      <c r="H4" s="92">
        <v>13921160</v>
      </c>
      <c r="I4" s="92">
        <v>8507608</v>
      </c>
      <c r="J4" s="92">
        <v>10154749</v>
      </c>
      <c r="K4" s="92">
        <v>13247787</v>
      </c>
      <c r="L4" s="92">
        <v>13124051</v>
      </c>
      <c r="M4" s="323">
        <v>15246044</v>
      </c>
      <c r="N4" s="239">
        <f t="shared" ref="N4:N7" si="0">SUM(B4:M4)</f>
        <v>135518848</v>
      </c>
      <c r="P4" s="67"/>
      <c r="Q4" s="80"/>
      <c r="R4" s="88"/>
      <c r="S4" s="77"/>
      <c r="T4" s="77"/>
      <c r="U4" s="77"/>
      <c r="V4" s="77"/>
      <c r="W4" s="77"/>
      <c r="X4" s="77"/>
      <c r="Y4" s="77"/>
      <c r="Z4" s="77"/>
      <c r="AA4" s="77"/>
      <c r="AB4" s="82"/>
      <c r="AC4" s="82"/>
      <c r="AD4" s="86"/>
      <c r="AE4" s="73"/>
      <c r="AF4" s="73"/>
      <c r="AG4" s="73"/>
    </row>
    <row r="5" spans="1:33" ht="20.25" customHeight="1">
      <c r="A5" s="176" t="s">
        <v>79</v>
      </c>
      <c r="B5" s="112">
        <v>7523302</v>
      </c>
      <c r="C5" s="112">
        <v>5744558</v>
      </c>
      <c r="D5" s="112">
        <v>3009920</v>
      </c>
      <c r="E5" s="112">
        <v>10998695</v>
      </c>
      <c r="F5" s="112">
        <v>1203497</v>
      </c>
      <c r="G5" s="112">
        <v>13656603</v>
      </c>
      <c r="H5" s="92">
        <v>14142961</v>
      </c>
      <c r="I5" s="92">
        <v>9285305</v>
      </c>
      <c r="J5" s="92">
        <v>3832542</v>
      </c>
      <c r="K5" s="92">
        <v>14569224</v>
      </c>
      <c r="L5" s="92">
        <v>11781353</v>
      </c>
      <c r="M5" s="323">
        <v>16682960</v>
      </c>
      <c r="N5" s="239">
        <f t="shared" si="0"/>
        <v>112430920</v>
      </c>
      <c r="P5" s="67"/>
      <c r="Q5" s="80"/>
      <c r="R5" s="88"/>
      <c r="S5" s="77"/>
      <c r="T5" s="77"/>
      <c r="U5" s="77"/>
      <c r="V5" s="77"/>
      <c r="W5" s="77"/>
      <c r="X5" s="77"/>
      <c r="Y5" s="77"/>
      <c r="Z5" s="77"/>
      <c r="AA5" s="77"/>
      <c r="AB5" s="82"/>
      <c r="AC5" s="82"/>
      <c r="AD5" s="86"/>
      <c r="AE5" s="73"/>
      <c r="AF5" s="73"/>
      <c r="AG5" s="73"/>
    </row>
    <row r="6" spans="1:33" ht="20.25" customHeight="1">
      <c r="A6" s="176" t="s">
        <v>84</v>
      </c>
      <c r="B6" s="112">
        <v>18609806</v>
      </c>
      <c r="C6" s="112">
        <v>18599422</v>
      </c>
      <c r="D6" s="112">
        <v>18495508</v>
      </c>
      <c r="E6" s="112">
        <v>9514961</v>
      </c>
      <c r="F6" s="112">
        <v>11838045</v>
      </c>
      <c r="G6" s="112">
        <v>17915258</v>
      </c>
      <c r="H6" s="92">
        <v>9529915</v>
      </c>
      <c r="I6" s="92">
        <v>17271646</v>
      </c>
      <c r="J6" s="92">
        <v>20522338</v>
      </c>
      <c r="K6" s="92">
        <v>9459030</v>
      </c>
      <c r="L6" s="92">
        <v>9382506</v>
      </c>
      <c r="M6" s="323">
        <v>15616019</v>
      </c>
      <c r="N6" s="239">
        <f t="shared" si="0"/>
        <v>176754454</v>
      </c>
      <c r="P6" s="67"/>
      <c r="Q6" s="80"/>
      <c r="R6" s="88"/>
      <c r="S6" s="77"/>
      <c r="T6" s="77"/>
      <c r="U6" s="77"/>
      <c r="V6" s="77"/>
      <c r="W6" s="77"/>
      <c r="X6" s="77"/>
      <c r="Y6" s="77"/>
      <c r="Z6" s="77"/>
      <c r="AA6" s="77"/>
      <c r="AB6" s="82"/>
      <c r="AC6" s="82"/>
      <c r="AD6" s="86"/>
      <c r="AE6" s="73"/>
      <c r="AF6" s="73"/>
      <c r="AG6" s="73"/>
    </row>
    <row r="7" spans="1:33" ht="20.25" customHeight="1" thickBot="1">
      <c r="A7" s="177" t="s">
        <v>15</v>
      </c>
      <c r="B7" s="184">
        <f>SUM(B3:B6)</f>
        <v>52024365</v>
      </c>
      <c r="C7" s="184">
        <f t="shared" ref="C7:H7" si="1">SUM(C3:C6)</f>
        <v>41652860</v>
      </c>
      <c r="D7" s="184">
        <f t="shared" si="1"/>
        <v>46067820</v>
      </c>
      <c r="E7" s="184">
        <f t="shared" si="1"/>
        <v>38282228</v>
      </c>
      <c r="F7" s="184">
        <f t="shared" si="1"/>
        <v>38645722</v>
      </c>
      <c r="G7" s="184">
        <f t="shared" si="1"/>
        <v>50472531</v>
      </c>
      <c r="H7" s="184">
        <f t="shared" si="1"/>
        <v>49061296</v>
      </c>
      <c r="I7" s="184">
        <f>SUM(I3:I6)</f>
        <v>48948307</v>
      </c>
      <c r="J7" s="184">
        <f t="shared" ref="J7" si="2">SUM(J3:J6)</f>
        <v>46705325</v>
      </c>
      <c r="K7" s="184">
        <f t="shared" ref="K7" si="3">SUM(K3:K6)</f>
        <v>44652088</v>
      </c>
      <c r="L7" s="184">
        <f t="shared" ref="L7" si="4">SUM(L3:L6)</f>
        <v>49018808</v>
      </c>
      <c r="M7" s="184">
        <f t="shared" ref="M7" si="5">SUM(M3:M6)</f>
        <v>59114012</v>
      </c>
      <c r="N7" s="240">
        <f t="shared" si="0"/>
        <v>564645362</v>
      </c>
      <c r="P7" s="73"/>
      <c r="Q7" s="80"/>
      <c r="R7" s="77"/>
      <c r="S7" s="77"/>
      <c r="T7" s="77"/>
      <c r="U7" s="83"/>
      <c r="V7" s="83"/>
      <c r="W7" s="83"/>
      <c r="X7" s="77"/>
      <c r="Y7" s="77"/>
      <c r="Z7" s="77"/>
      <c r="AA7" s="77"/>
      <c r="AB7" s="82"/>
      <c r="AC7" s="82"/>
      <c r="AD7" s="86"/>
      <c r="AE7" s="73"/>
      <c r="AF7" s="73"/>
      <c r="AG7" s="73"/>
    </row>
    <row r="8" spans="1:33" ht="9.75" customHeight="1" thickBot="1">
      <c r="A8" s="292"/>
      <c r="B8" s="293"/>
      <c r="C8" s="293"/>
      <c r="D8" s="293"/>
      <c r="E8" s="293"/>
      <c r="F8" s="293"/>
      <c r="G8" s="293"/>
      <c r="H8" s="293"/>
      <c r="I8" s="292"/>
      <c r="J8" s="292"/>
      <c r="K8" s="292"/>
      <c r="L8" s="292"/>
      <c r="M8" s="292"/>
      <c r="N8" s="292"/>
      <c r="O8" s="63"/>
      <c r="P8" s="87"/>
      <c r="Q8" s="85"/>
      <c r="R8" s="79"/>
      <c r="S8" s="79"/>
      <c r="T8" s="79"/>
      <c r="U8" s="79"/>
      <c r="V8" s="79"/>
      <c r="W8" s="79"/>
      <c r="X8" s="79"/>
      <c r="Y8" s="79"/>
      <c r="Z8" s="79"/>
      <c r="AA8" s="79"/>
      <c r="AB8" s="79"/>
      <c r="AC8" s="79"/>
      <c r="AD8" s="79"/>
      <c r="AE8" s="73"/>
      <c r="AF8" s="73"/>
      <c r="AG8" s="73"/>
    </row>
    <row r="9" spans="1:33" ht="25.5" customHeight="1">
      <c r="A9" s="427" t="s">
        <v>568</v>
      </c>
      <c r="B9" s="459"/>
      <c r="C9" s="459"/>
      <c r="D9" s="459"/>
      <c r="E9" s="459"/>
      <c r="F9" s="459"/>
      <c r="G9" s="459"/>
      <c r="H9" s="459"/>
      <c r="I9" s="459"/>
      <c r="J9" s="459"/>
      <c r="K9" s="459"/>
      <c r="L9" s="459"/>
      <c r="M9" s="459"/>
      <c r="N9" s="460"/>
      <c r="Q9" s="1"/>
      <c r="R9" s="1"/>
      <c r="S9" s="78"/>
      <c r="T9" s="1"/>
      <c r="U9" s="1"/>
      <c r="V9" s="1"/>
      <c r="W9" s="1"/>
      <c r="X9" s="1"/>
      <c r="Y9" s="1"/>
      <c r="Z9" s="1"/>
      <c r="AA9" s="1"/>
      <c r="AB9" s="1"/>
      <c r="AC9" s="1"/>
      <c r="AD9" s="1"/>
      <c r="AE9" s="73"/>
    </row>
    <row r="10" spans="1:33" ht="22.5" customHeight="1">
      <c r="A10" s="157"/>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P10" s="66"/>
      <c r="Q10" s="80"/>
      <c r="R10" s="77"/>
      <c r="S10" s="77"/>
      <c r="T10" s="77"/>
      <c r="U10" s="77"/>
      <c r="V10" s="77"/>
      <c r="W10" s="77"/>
      <c r="X10" s="77"/>
      <c r="Y10" s="77"/>
      <c r="Z10" s="77"/>
      <c r="AA10" s="77"/>
      <c r="AB10" s="77"/>
      <c r="AC10" s="82"/>
      <c r="AD10" s="86"/>
      <c r="AE10" s="73"/>
      <c r="AF10" s="73"/>
      <c r="AG10" s="73"/>
    </row>
    <row r="11" spans="1:33" ht="20.25" customHeight="1">
      <c r="A11" s="176" t="s">
        <v>67</v>
      </c>
      <c r="B11" s="112">
        <v>705940</v>
      </c>
      <c r="C11" s="112">
        <v>503354.43850078102</v>
      </c>
      <c r="D11" s="112">
        <v>459021.25910109701</v>
      </c>
      <c r="E11" s="112">
        <v>384713.99032096699</v>
      </c>
      <c r="F11" s="112">
        <v>421879.86414282297</v>
      </c>
      <c r="G11" s="112">
        <v>532048.33364955697</v>
      </c>
      <c r="H11" s="92">
        <v>507983</v>
      </c>
      <c r="I11" s="92">
        <v>613120.59493738005</v>
      </c>
      <c r="J11" s="92">
        <v>539451</v>
      </c>
      <c r="K11" s="92">
        <v>326251</v>
      </c>
      <c r="L11" s="92">
        <v>654613.47719435499</v>
      </c>
      <c r="M11" s="323">
        <v>512210.40094924398</v>
      </c>
      <c r="N11" s="239">
        <f>SUM(B11:M11)</f>
        <v>6160587.3587962044</v>
      </c>
      <c r="P11" s="67"/>
      <c r="Q11" s="80"/>
      <c r="R11" s="88"/>
      <c r="S11" s="77"/>
      <c r="T11" s="77"/>
      <c r="U11" s="77"/>
      <c r="V11" s="77"/>
      <c r="W11" s="77"/>
      <c r="X11" s="77"/>
      <c r="Y11" s="77"/>
      <c r="Z11" s="77"/>
      <c r="AA11" s="77"/>
      <c r="AB11" s="82"/>
      <c r="AC11" s="82"/>
      <c r="AD11" s="86"/>
      <c r="AE11" s="73"/>
      <c r="AF11" s="73"/>
      <c r="AG11" s="73"/>
    </row>
    <row r="12" spans="1:33" ht="20.25" customHeight="1">
      <c r="A12" s="176" t="s">
        <v>76</v>
      </c>
      <c r="B12" s="112">
        <v>445914</v>
      </c>
      <c r="C12" s="112">
        <v>266064.321689173</v>
      </c>
      <c r="D12" s="112">
        <v>635059.86052698805</v>
      </c>
      <c r="E12" s="112">
        <v>406371.59467769403</v>
      </c>
      <c r="F12" s="112">
        <v>630893.51773744205</v>
      </c>
      <c r="G12" s="112">
        <v>306267.91452945501</v>
      </c>
      <c r="H12" s="92">
        <v>625645</v>
      </c>
      <c r="I12" s="92">
        <v>381537.88198150502</v>
      </c>
      <c r="J12" s="92">
        <v>455105</v>
      </c>
      <c r="K12" s="92">
        <v>586165</v>
      </c>
      <c r="L12" s="92">
        <v>588010.923232703</v>
      </c>
      <c r="M12" s="323">
        <v>683700.56459171395</v>
      </c>
      <c r="N12" s="239">
        <f t="shared" ref="N12:N14" si="6">SUM(B12:M12)</f>
        <v>6010735.5789666744</v>
      </c>
      <c r="P12" s="67"/>
      <c r="Q12" s="80"/>
      <c r="R12" s="88"/>
      <c r="S12" s="77"/>
      <c r="T12" s="77"/>
      <c r="U12" s="77"/>
      <c r="V12" s="77"/>
      <c r="W12" s="77"/>
      <c r="X12" s="77"/>
      <c r="Y12" s="77"/>
      <c r="Z12" s="77"/>
      <c r="AA12" s="77"/>
      <c r="AB12" s="82"/>
      <c r="AC12" s="82"/>
      <c r="AD12" s="86"/>
      <c r="AE12" s="73"/>
      <c r="AF12" s="73"/>
      <c r="AG12" s="73"/>
    </row>
    <row r="13" spans="1:33" ht="20.25" customHeight="1">
      <c r="A13" s="176" t="s">
        <v>79</v>
      </c>
      <c r="B13" s="112">
        <v>334460</v>
      </c>
      <c r="C13" s="112">
        <v>255490.829197132</v>
      </c>
      <c r="D13" s="112">
        <v>133871.20447257301</v>
      </c>
      <c r="E13" s="112">
        <v>487861.67037041998</v>
      </c>
      <c r="F13" s="112">
        <v>53381.044470268898</v>
      </c>
      <c r="G13" s="112">
        <v>605944.83909183298</v>
      </c>
      <c r="H13" s="92">
        <v>629113</v>
      </c>
      <c r="I13" s="92">
        <v>414315.38694938202</v>
      </c>
      <c r="J13" s="92">
        <v>169969</v>
      </c>
      <c r="K13" s="92">
        <v>643185</v>
      </c>
      <c r="L13" s="92">
        <v>522943.99637798598</v>
      </c>
      <c r="M13" s="323">
        <v>743719.18437218596</v>
      </c>
      <c r="N13" s="239">
        <f t="shared" si="6"/>
        <v>4994255.1553017804</v>
      </c>
      <c r="P13" s="67"/>
      <c r="Q13" s="80"/>
      <c r="R13" s="88"/>
      <c r="S13" s="77"/>
      <c r="T13" s="77"/>
      <c r="U13" s="77"/>
      <c r="V13" s="77"/>
      <c r="W13" s="77"/>
      <c r="X13" s="77"/>
      <c r="Y13" s="77"/>
      <c r="Z13" s="77"/>
      <c r="AA13" s="77"/>
      <c r="AB13" s="82"/>
      <c r="AC13" s="82"/>
      <c r="AD13" s="86"/>
      <c r="AE13" s="73"/>
      <c r="AF13" s="73"/>
      <c r="AG13" s="73"/>
    </row>
    <row r="14" spans="1:33" ht="20.25" customHeight="1">
      <c r="A14" s="176" t="s">
        <v>84</v>
      </c>
      <c r="B14" s="112">
        <v>830220</v>
      </c>
      <c r="C14" s="112">
        <v>829394.56774268299</v>
      </c>
      <c r="D14" s="112">
        <v>824661.49456037104</v>
      </c>
      <c r="E14" s="112">
        <v>424061.334272229</v>
      </c>
      <c r="F14" s="112">
        <v>496541.46218698903</v>
      </c>
      <c r="G14" s="112">
        <v>799295.88021665195</v>
      </c>
      <c r="H14" s="92">
        <v>423016</v>
      </c>
      <c r="I14" s="92">
        <v>766453.48243803997</v>
      </c>
      <c r="J14" s="92">
        <v>924209</v>
      </c>
      <c r="K14" s="92">
        <v>476802</v>
      </c>
      <c r="L14" s="92">
        <v>415955.75554718199</v>
      </c>
      <c r="M14" s="323">
        <v>694378.59061238298</v>
      </c>
      <c r="N14" s="239">
        <f t="shared" si="6"/>
        <v>7904989.5675765285</v>
      </c>
      <c r="P14" s="67"/>
      <c r="Q14" s="80"/>
      <c r="R14" s="88"/>
      <c r="S14" s="77"/>
      <c r="T14" s="77"/>
      <c r="U14" s="77"/>
      <c r="V14" s="77"/>
      <c r="W14" s="77"/>
      <c r="X14" s="77"/>
      <c r="Y14" s="77"/>
      <c r="Z14" s="77"/>
      <c r="AA14" s="77"/>
      <c r="AB14" s="82"/>
      <c r="AC14" s="82"/>
      <c r="AD14" s="86"/>
      <c r="AE14" s="73"/>
      <c r="AF14" s="73"/>
      <c r="AG14" s="73"/>
    </row>
    <row r="15" spans="1:33" ht="17.25" customHeight="1" thickBot="1">
      <c r="A15" s="177" t="s">
        <v>15</v>
      </c>
      <c r="B15" s="184">
        <f>SUM(B11:B14)</f>
        <v>2316534</v>
      </c>
      <c r="C15" s="184">
        <f t="shared" ref="C15:N15" si="7">SUM(C11:C14)</f>
        <v>1854304.157129769</v>
      </c>
      <c r="D15" s="184">
        <f t="shared" si="7"/>
        <v>2052613.818661029</v>
      </c>
      <c r="E15" s="184">
        <f t="shared" si="7"/>
        <v>1703008.5896413098</v>
      </c>
      <c r="F15" s="184">
        <f t="shared" si="7"/>
        <v>1602695.8885375229</v>
      </c>
      <c r="G15" s="184">
        <f t="shared" si="7"/>
        <v>2243556.9674874968</v>
      </c>
      <c r="H15" s="184">
        <f>SUM(H11:H14)</f>
        <v>2185757</v>
      </c>
      <c r="I15" s="184">
        <f t="shared" si="7"/>
        <v>2175427.3463063072</v>
      </c>
      <c r="J15" s="184">
        <f t="shared" si="7"/>
        <v>2088734</v>
      </c>
      <c r="K15" s="179">
        <f t="shared" si="7"/>
        <v>2032403</v>
      </c>
      <c r="L15" s="179">
        <f t="shared" si="7"/>
        <v>2181524.152352226</v>
      </c>
      <c r="M15" s="179">
        <f t="shared" si="7"/>
        <v>2634008.7405255269</v>
      </c>
      <c r="N15" s="240">
        <f t="shared" si="7"/>
        <v>25070567.660641186</v>
      </c>
      <c r="P15" s="73"/>
      <c r="Q15" s="80"/>
      <c r="R15" s="77"/>
      <c r="S15" s="77"/>
      <c r="T15" s="77"/>
      <c r="U15" s="83"/>
      <c r="V15" s="83"/>
      <c r="W15" s="83"/>
      <c r="X15" s="77"/>
      <c r="Y15" s="77"/>
      <c r="Z15" s="77"/>
      <c r="AA15" s="77"/>
      <c r="AB15" s="82"/>
      <c r="AC15" s="82"/>
      <c r="AD15" s="86"/>
      <c r="AE15" s="73"/>
      <c r="AF15" s="73"/>
      <c r="AG15" s="73"/>
    </row>
    <row r="16" spans="1:33" ht="17.25" customHeight="1">
      <c r="A16" s="345" t="s">
        <v>569</v>
      </c>
      <c r="B16" s="295"/>
      <c r="C16" s="294"/>
      <c r="D16" s="294"/>
      <c r="E16" s="294"/>
      <c r="F16" s="283"/>
      <c r="G16" s="283"/>
      <c r="H16" s="283"/>
      <c r="I16" s="283"/>
      <c r="J16" s="283"/>
      <c r="K16" s="284"/>
      <c r="L16" s="284"/>
      <c r="M16" s="284"/>
      <c r="N16" s="283"/>
      <c r="P16" s="73"/>
      <c r="Q16" s="80"/>
      <c r="R16" s="77"/>
      <c r="S16" s="77"/>
      <c r="T16" s="77"/>
      <c r="U16" s="83"/>
      <c r="V16" s="83"/>
      <c r="W16" s="83"/>
      <c r="X16" s="77"/>
      <c r="Y16" s="77"/>
      <c r="Z16" s="77"/>
      <c r="AA16" s="77"/>
      <c r="AB16" s="82"/>
      <c r="AC16" s="82"/>
      <c r="AD16" s="86"/>
      <c r="AE16" s="73"/>
      <c r="AF16" s="73"/>
      <c r="AG16" s="73"/>
    </row>
    <row r="17" spans="1:33" ht="9.75" customHeight="1" thickBot="1">
      <c r="A17" s="292"/>
      <c r="B17" s="292"/>
      <c r="C17" s="292"/>
      <c r="D17" s="292"/>
      <c r="E17" s="292"/>
      <c r="F17" s="292"/>
      <c r="G17" s="292"/>
      <c r="H17" s="292"/>
      <c r="I17" s="292"/>
      <c r="J17" s="292"/>
      <c r="K17" s="292"/>
      <c r="L17" s="296"/>
      <c r="M17" s="292"/>
      <c r="N17" s="292"/>
      <c r="O17" s="63"/>
      <c r="P17" s="87"/>
      <c r="Q17" s="85"/>
      <c r="R17" s="79"/>
      <c r="S17" s="79"/>
      <c r="T17" s="79"/>
      <c r="U17" s="79"/>
      <c r="V17" s="79"/>
      <c r="W17" s="79"/>
      <c r="X17" s="79"/>
      <c r="Y17" s="79"/>
      <c r="Z17" s="79"/>
      <c r="AA17" s="79"/>
      <c r="AB17" s="79"/>
      <c r="AC17" s="79"/>
      <c r="AD17" s="79"/>
      <c r="AE17" s="73"/>
      <c r="AF17" s="73"/>
      <c r="AG17" s="73"/>
    </row>
    <row r="18" spans="1:33" ht="22.5" customHeight="1" thickBot="1">
      <c r="A18" s="427" t="s">
        <v>421</v>
      </c>
      <c r="B18" s="459"/>
      <c r="C18" s="459"/>
      <c r="D18" s="459"/>
      <c r="E18" s="459"/>
      <c r="F18" s="459"/>
      <c r="G18" s="459"/>
      <c r="H18" s="459"/>
      <c r="I18" s="459"/>
      <c r="J18" s="459"/>
      <c r="K18" s="459"/>
      <c r="L18" s="459"/>
      <c r="M18" s="459"/>
      <c r="N18" s="460"/>
      <c r="O18" s="63"/>
      <c r="P18" s="87"/>
      <c r="Q18" s="85"/>
      <c r="R18" s="79"/>
      <c r="S18" s="79"/>
      <c r="T18" s="79"/>
      <c r="U18" s="79"/>
      <c r="V18" s="79"/>
      <c r="W18" s="79"/>
      <c r="X18" s="79"/>
      <c r="Y18" s="79"/>
      <c r="Z18" s="79"/>
      <c r="AA18" s="79"/>
      <c r="AB18" s="79"/>
      <c r="AC18" s="79"/>
      <c r="AD18" s="79"/>
      <c r="AE18" s="73"/>
      <c r="AF18" s="73"/>
      <c r="AG18" s="73"/>
    </row>
    <row r="19" spans="1:33" ht="22.5" customHeight="1">
      <c r="A19" s="469" t="s">
        <v>321</v>
      </c>
      <c r="B19" s="470"/>
      <c r="C19" s="470"/>
      <c r="D19" s="470"/>
      <c r="E19" s="470"/>
      <c r="F19" s="470"/>
      <c r="G19" s="470"/>
      <c r="H19" s="470"/>
      <c r="I19" s="470"/>
      <c r="J19" s="470"/>
      <c r="K19" s="470"/>
      <c r="L19" s="470"/>
      <c r="M19" s="470"/>
      <c r="N19" s="471"/>
      <c r="O19" s="56"/>
      <c r="P19" s="87"/>
      <c r="Q19" s="80"/>
      <c r="R19" s="81"/>
      <c r="S19" s="81"/>
      <c r="T19" s="81"/>
      <c r="U19" s="81"/>
      <c r="V19" s="81"/>
      <c r="W19" s="81"/>
      <c r="X19" s="81"/>
      <c r="Y19" s="81"/>
      <c r="Z19" s="81"/>
      <c r="AA19" s="81"/>
      <c r="AB19" s="81"/>
      <c r="AC19" s="81"/>
      <c r="AD19" s="1"/>
      <c r="AE19" s="73"/>
    </row>
    <row r="20" spans="1:33" ht="20.25" customHeight="1">
      <c r="A20" s="157"/>
      <c r="B20" s="110">
        <v>42743</v>
      </c>
      <c r="C20" s="110">
        <v>42774</v>
      </c>
      <c r="D20" s="110">
        <v>42802</v>
      </c>
      <c r="E20" s="110">
        <v>42833</v>
      </c>
      <c r="F20" s="110">
        <v>42863</v>
      </c>
      <c r="G20" s="110">
        <v>42894</v>
      </c>
      <c r="H20" s="110">
        <v>42924</v>
      </c>
      <c r="I20" s="110">
        <v>42955</v>
      </c>
      <c r="J20" s="110">
        <v>42986</v>
      </c>
      <c r="K20" s="110">
        <v>43016</v>
      </c>
      <c r="L20" s="110">
        <v>43047</v>
      </c>
      <c r="M20" s="110">
        <v>43077</v>
      </c>
      <c r="N20" s="168" t="s">
        <v>15</v>
      </c>
      <c r="O20" s="57"/>
      <c r="P20" s="87"/>
      <c r="Q20" s="80"/>
      <c r="R20" s="77"/>
      <c r="S20" s="77"/>
      <c r="T20" s="77"/>
      <c r="U20" s="77"/>
      <c r="V20" s="77"/>
      <c r="W20" s="77"/>
      <c r="X20" s="77"/>
      <c r="Y20" s="77"/>
      <c r="Z20" s="77"/>
      <c r="AA20" s="77"/>
      <c r="AB20" s="77"/>
      <c r="AC20" s="82"/>
      <c r="AD20" s="1"/>
      <c r="AE20" s="73"/>
    </row>
    <row r="21" spans="1:33" ht="20.25" customHeight="1">
      <c r="A21" s="176" t="s">
        <v>67</v>
      </c>
      <c r="B21" s="112">
        <v>160699</v>
      </c>
      <c r="C21" s="112">
        <v>145800</v>
      </c>
      <c r="D21" s="112">
        <v>63851</v>
      </c>
      <c r="E21" s="112">
        <v>82434</v>
      </c>
      <c r="F21" s="112">
        <v>119933</v>
      </c>
      <c r="G21" s="112">
        <v>140958</v>
      </c>
      <c r="H21" s="92">
        <v>163196</v>
      </c>
      <c r="I21" s="92">
        <v>144604</v>
      </c>
      <c r="J21" s="92">
        <v>124385</v>
      </c>
      <c r="K21" s="92">
        <v>91983</v>
      </c>
      <c r="L21" s="92">
        <v>107088</v>
      </c>
      <c r="M21" s="323">
        <v>128347</v>
      </c>
      <c r="N21" s="239">
        <f>SUM(B21:M21)</f>
        <v>1473278</v>
      </c>
      <c r="O21" s="57"/>
      <c r="P21" s="87"/>
      <c r="Q21" s="80"/>
      <c r="R21" s="77"/>
      <c r="S21" s="77"/>
      <c r="T21" s="77"/>
      <c r="U21" s="77"/>
      <c r="V21" s="77"/>
      <c r="W21" s="77"/>
      <c r="X21" s="77"/>
      <c r="Y21" s="77"/>
      <c r="Z21" s="77"/>
      <c r="AA21" s="77"/>
      <c r="AB21" s="77"/>
      <c r="AC21" s="82"/>
      <c r="AD21" s="1"/>
      <c r="AE21" s="73"/>
    </row>
    <row r="22" spans="1:33" ht="20.25" customHeight="1">
      <c r="A22" s="176" t="s">
        <v>76</v>
      </c>
      <c r="B22" s="112">
        <v>49939</v>
      </c>
      <c r="C22" s="112">
        <v>34004</v>
      </c>
      <c r="D22" s="112">
        <v>52561</v>
      </c>
      <c r="E22" s="112">
        <v>36478</v>
      </c>
      <c r="F22" s="112">
        <v>28273</v>
      </c>
      <c r="G22" s="112">
        <v>51156</v>
      </c>
      <c r="H22" s="92">
        <v>39486</v>
      </c>
      <c r="I22" s="92">
        <v>55602</v>
      </c>
      <c r="J22" s="92">
        <v>52657</v>
      </c>
      <c r="K22" s="92">
        <v>128518</v>
      </c>
      <c r="L22" s="92">
        <v>71768</v>
      </c>
      <c r="M22" s="323">
        <v>60300</v>
      </c>
      <c r="N22" s="239">
        <f t="shared" ref="N22:N24" si="8">SUM(B22:M22)</f>
        <v>660742</v>
      </c>
      <c r="O22" s="57"/>
      <c r="P22" s="87"/>
      <c r="Q22" s="80"/>
      <c r="R22" s="77"/>
      <c r="S22" s="77"/>
      <c r="T22" s="77"/>
      <c r="U22" s="77"/>
      <c r="V22" s="77"/>
      <c r="W22" s="77"/>
      <c r="X22" s="77"/>
      <c r="Y22" s="77"/>
      <c r="Z22" s="77"/>
      <c r="AA22" s="77"/>
      <c r="AB22" s="77"/>
      <c r="AC22" s="82"/>
      <c r="AD22" s="1"/>
      <c r="AE22" s="73"/>
    </row>
    <row r="23" spans="1:33" ht="20.25" customHeight="1">
      <c r="A23" s="176" t="s">
        <v>79</v>
      </c>
      <c r="B23" s="112">
        <v>69244</v>
      </c>
      <c r="C23" s="112">
        <v>44420</v>
      </c>
      <c r="D23" s="112">
        <v>66454</v>
      </c>
      <c r="E23" s="112">
        <v>105301</v>
      </c>
      <c r="F23" s="112">
        <v>69139</v>
      </c>
      <c r="G23" s="112">
        <v>107357</v>
      </c>
      <c r="H23" s="92">
        <v>75018</v>
      </c>
      <c r="I23" s="92">
        <v>53812</v>
      </c>
      <c r="J23" s="92">
        <v>89312</v>
      </c>
      <c r="K23" s="92">
        <v>118361</v>
      </c>
      <c r="L23" s="92">
        <v>132991</v>
      </c>
      <c r="M23" s="323">
        <v>100696</v>
      </c>
      <c r="N23" s="239">
        <f t="shared" si="8"/>
        <v>1032105</v>
      </c>
      <c r="O23" s="57"/>
      <c r="P23" s="87"/>
      <c r="Q23" s="80"/>
      <c r="R23" s="77"/>
      <c r="S23" s="77"/>
      <c r="T23" s="77"/>
      <c r="U23" s="77"/>
      <c r="V23" s="77"/>
      <c r="W23" s="77"/>
      <c r="X23" s="77"/>
      <c r="Y23" s="77"/>
      <c r="Z23" s="77"/>
      <c r="AA23" s="77"/>
      <c r="AB23" s="77"/>
      <c r="AC23" s="82"/>
      <c r="AD23" s="1"/>
      <c r="AE23" s="73"/>
    </row>
    <row r="24" spans="1:33" ht="20.25" customHeight="1">
      <c r="A24" s="176" t="s">
        <v>84</v>
      </c>
      <c r="B24" s="112">
        <v>170519</v>
      </c>
      <c r="C24" s="112">
        <v>151291</v>
      </c>
      <c r="D24" s="112">
        <v>173606</v>
      </c>
      <c r="E24" s="112">
        <v>160391</v>
      </c>
      <c r="F24" s="112">
        <v>163071</v>
      </c>
      <c r="G24" s="112">
        <v>134037</v>
      </c>
      <c r="H24" s="92">
        <v>230949</v>
      </c>
      <c r="I24" s="92">
        <v>244694</v>
      </c>
      <c r="J24" s="92">
        <v>176664</v>
      </c>
      <c r="K24" s="92">
        <v>20780</v>
      </c>
      <c r="L24" s="92">
        <v>146704</v>
      </c>
      <c r="M24" s="323">
        <v>198074</v>
      </c>
      <c r="N24" s="239">
        <f t="shared" si="8"/>
        <v>1970780</v>
      </c>
      <c r="O24" s="56"/>
      <c r="P24" s="73"/>
      <c r="Q24" s="85"/>
      <c r="R24" s="79"/>
      <c r="S24" s="79"/>
      <c r="T24" s="79"/>
      <c r="U24" s="79"/>
      <c r="V24" s="79"/>
      <c r="W24" s="79"/>
      <c r="X24" s="79"/>
      <c r="Y24" s="79"/>
      <c r="Z24" s="79"/>
      <c r="AA24" s="79"/>
      <c r="AB24" s="79"/>
      <c r="AC24" s="79"/>
      <c r="AD24" s="1"/>
      <c r="AE24" s="73"/>
    </row>
    <row r="25" spans="1:33" ht="15.75" thickBot="1">
      <c r="A25" s="177" t="s">
        <v>15</v>
      </c>
      <c r="B25" s="184">
        <f t="shared" ref="B25:N25" si="9">SUM(B21:B24)</f>
        <v>450401</v>
      </c>
      <c r="C25" s="184">
        <f t="shared" si="9"/>
        <v>375515</v>
      </c>
      <c r="D25" s="184">
        <f t="shared" si="9"/>
        <v>356472</v>
      </c>
      <c r="E25" s="184">
        <f t="shared" si="9"/>
        <v>384604</v>
      </c>
      <c r="F25" s="184">
        <f t="shared" si="9"/>
        <v>380416</v>
      </c>
      <c r="G25" s="184">
        <f t="shared" si="9"/>
        <v>433508</v>
      </c>
      <c r="H25" s="182">
        <f t="shared" si="9"/>
        <v>508649</v>
      </c>
      <c r="I25" s="183">
        <f t="shared" si="9"/>
        <v>498712</v>
      </c>
      <c r="J25" s="182">
        <f t="shared" si="9"/>
        <v>443018</v>
      </c>
      <c r="K25" s="182">
        <f t="shared" si="9"/>
        <v>359642</v>
      </c>
      <c r="L25" s="182">
        <f t="shared" si="9"/>
        <v>458551</v>
      </c>
      <c r="M25" s="182">
        <f t="shared" si="9"/>
        <v>487417</v>
      </c>
      <c r="N25" s="241">
        <f t="shared" si="9"/>
        <v>5136905</v>
      </c>
      <c r="P25" s="73"/>
      <c r="Q25" s="80"/>
      <c r="R25" s="77"/>
      <c r="S25" s="77"/>
      <c r="T25" s="77"/>
      <c r="U25" s="77"/>
      <c r="V25" s="77"/>
      <c r="W25" s="77"/>
      <c r="X25" s="77"/>
      <c r="Y25" s="77"/>
      <c r="Z25" s="77"/>
      <c r="AA25" s="77"/>
      <c r="AB25" s="82"/>
      <c r="AC25" s="82"/>
      <c r="AD25" s="1"/>
      <c r="AE25" s="73"/>
    </row>
    <row r="26" spans="1:33">
      <c r="A26" s="117" t="s">
        <v>490</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7"/>
      <c r="B77" s="227"/>
      <c r="C77" s="227"/>
      <c r="D77" s="227"/>
      <c r="E77" s="227"/>
      <c r="F77" s="227"/>
      <c r="G77" s="227"/>
      <c r="H77" s="227"/>
      <c r="I77" s="227"/>
      <c r="J77" s="227"/>
      <c r="K77" s="227"/>
      <c r="L77" s="228"/>
      <c r="M77" s="227"/>
      <c r="N77" s="227"/>
      <c r="O77" s="227"/>
      <c r="P77" s="227"/>
      <c r="Q77" s="227"/>
    </row>
  </sheetData>
  <mergeCells count="4">
    <mergeCell ref="A1:N1"/>
    <mergeCell ref="A9:N9"/>
    <mergeCell ref="A19:N19"/>
    <mergeCell ref="A18:N18"/>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29</v>
      </c>
      <c r="F4" s="9" t="s">
        <v>23</v>
      </c>
      <c r="G4" s="10" t="s">
        <v>18</v>
      </c>
    </row>
    <row r="5" spans="2:7">
      <c r="B5" s="18"/>
      <c r="D5" s="18"/>
      <c r="F5" s="18"/>
      <c r="G5" s="18"/>
    </row>
    <row r="6" spans="2:7">
      <c r="B6" s="11" t="s">
        <v>30</v>
      </c>
      <c r="C6" s="3">
        <v>100</v>
      </c>
      <c r="D6" s="11" t="s">
        <v>31</v>
      </c>
      <c r="E6" s="3" t="s">
        <v>32</v>
      </c>
      <c r="F6" s="12">
        <v>1966</v>
      </c>
      <c r="G6" s="12" t="s">
        <v>33</v>
      </c>
    </row>
    <row r="7" spans="2:7">
      <c r="B7" s="11"/>
      <c r="D7" s="11"/>
      <c r="F7" s="11"/>
      <c r="G7" s="11"/>
    </row>
    <row r="8" spans="2:7">
      <c r="B8" s="11" t="s">
        <v>34</v>
      </c>
      <c r="C8" s="3">
        <v>51</v>
      </c>
      <c r="D8" s="11" t="s">
        <v>35</v>
      </c>
      <c r="E8" s="3" t="s">
        <v>0</v>
      </c>
      <c r="F8" s="12" t="s">
        <v>36</v>
      </c>
      <c r="G8" s="12" t="s">
        <v>37</v>
      </c>
    </row>
    <row r="9" spans="2:7">
      <c r="B9" s="11"/>
      <c r="C9" s="3">
        <v>49</v>
      </c>
      <c r="D9" s="11" t="s">
        <v>31</v>
      </c>
      <c r="E9" s="3" t="s">
        <v>1</v>
      </c>
      <c r="F9" s="12">
        <v>1987</v>
      </c>
      <c r="G9" s="12" t="s">
        <v>38</v>
      </c>
    </row>
    <row r="10" spans="2:7">
      <c r="B10" s="11"/>
      <c r="D10" s="11"/>
      <c r="F10" s="11"/>
      <c r="G10" s="11"/>
    </row>
    <row r="11" spans="2:7">
      <c r="B11" s="11" t="s">
        <v>39</v>
      </c>
      <c r="C11" s="3"/>
      <c r="D11" s="11"/>
      <c r="E11" s="3" t="s">
        <v>3</v>
      </c>
      <c r="F11" s="12"/>
      <c r="G11" s="12" t="s">
        <v>40</v>
      </c>
    </row>
    <row r="12" spans="2:7">
      <c r="B12" s="11"/>
      <c r="C12" s="3"/>
      <c r="D12" s="11"/>
      <c r="E12" s="3"/>
      <c r="F12" s="12"/>
      <c r="G12" s="12"/>
    </row>
    <row r="13" spans="2:7">
      <c r="B13" s="11" t="s">
        <v>41</v>
      </c>
      <c r="C13" s="3"/>
      <c r="D13" s="11"/>
      <c r="E13" s="3" t="s">
        <v>42</v>
      </c>
      <c r="F13" s="12"/>
      <c r="G13" s="12" t="s">
        <v>37</v>
      </c>
    </row>
    <row r="14" spans="2:7">
      <c r="B14" s="11"/>
      <c r="C14" s="3"/>
      <c r="D14" s="11"/>
      <c r="E14" s="3" t="s">
        <v>43</v>
      </c>
      <c r="F14" s="12"/>
      <c r="G14" s="12" t="s">
        <v>37</v>
      </c>
    </row>
    <row r="15" spans="2:7">
      <c r="B15" s="11"/>
      <c r="C15" s="3"/>
      <c r="D15" s="11"/>
      <c r="E15" s="3" t="s">
        <v>44</v>
      </c>
      <c r="F15" s="12"/>
      <c r="G15" s="12" t="s">
        <v>45</v>
      </c>
    </row>
    <row r="16" spans="2:7">
      <c r="B16" s="11"/>
      <c r="C16" s="3"/>
      <c r="D16" s="11"/>
      <c r="E16" s="3" t="s">
        <v>46</v>
      </c>
      <c r="F16" s="12"/>
      <c r="G16" s="12" t="s">
        <v>40</v>
      </c>
    </row>
    <row r="17" spans="2:7">
      <c r="B17" s="11"/>
      <c r="C17" s="1"/>
      <c r="D17" s="11"/>
      <c r="E17" s="1"/>
      <c r="F17" s="11"/>
      <c r="G17" s="11"/>
    </row>
    <row r="18" spans="2:7">
      <c r="B18" s="11" t="s">
        <v>47</v>
      </c>
      <c r="C18" s="3"/>
      <c r="D18" s="11" t="s">
        <v>48</v>
      </c>
      <c r="E18" s="3" t="s">
        <v>2</v>
      </c>
      <c r="F18" s="12">
        <v>2002</v>
      </c>
      <c r="G18" s="12" t="s">
        <v>49</v>
      </c>
    </row>
    <row r="19" spans="2:7">
      <c r="B19" s="11"/>
      <c r="C19" s="3"/>
      <c r="D19" s="11" t="s">
        <v>24</v>
      </c>
      <c r="E19" s="3"/>
      <c r="F19" s="12"/>
      <c r="G19" s="12"/>
    </row>
    <row r="20" spans="2:7">
      <c r="B20" s="11"/>
      <c r="C20" s="3"/>
      <c r="D20" s="11" t="s">
        <v>50</v>
      </c>
      <c r="E20" s="3"/>
      <c r="F20" s="12"/>
      <c r="G20" s="12"/>
    </row>
    <row r="21" spans="2:7">
      <c r="B21" s="11"/>
      <c r="C21" s="3"/>
      <c r="D21" s="19" t="s">
        <v>51</v>
      </c>
      <c r="E21" s="3"/>
      <c r="F21" s="12"/>
      <c r="G21" s="12"/>
    </row>
    <row r="22" spans="2:7">
      <c r="B22" s="11"/>
      <c r="C22" s="3"/>
      <c r="D22" s="19" t="s">
        <v>52</v>
      </c>
      <c r="E22" s="3"/>
      <c r="F22" s="12"/>
      <c r="G22" s="12"/>
    </row>
    <row r="23" spans="2:7">
      <c r="B23" s="11"/>
      <c r="C23" s="3"/>
      <c r="D23" s="11"/>
      <c r="E23" s="3"/>
      <c r="F23" s="12"/>
      <c r="G23" s="12"/>
    </row>
    <row r="24" spans="2:7">
      <c r="B24" s="11" t="s">
        <v>53</v>
      </c>
      <c r="C24" s="3"/>
      <c r="D24" s="11" t="s">
        <v>48</v>
      </c>
      <c r="E24" s="3" t="s">
        <v>54</v>
      </c>
      <c r="F24" s="12">
        <v>2004</v>
      </c>
      <c r="G24" s="12" t="s">
        <v>49</v>
      </c>
    </row>
    <row r="25" spans="2:7">
      <c r="B25" s="11"/>
      <c r="C25" s="3"/>
      <c r="D25" s="11" t="s">
        <v>24</v>
      </c>
      <c r="E25" s="3"/>
      <c r="F25" s="12"/>
      <c r="G25" s="12"/>
    </row>
    <row r="26" spans="2:7">
      <c r="B26" s="11"/>
      <c r="C26" s="3"/>
      <c r="D26" s="11" t="s">
        <v>50</v>
      </c>
      <c r="E26" s="3"/>
      <c r="F26" s="12"/>
      <c r="G26" s="12"/>
    </row>
    <row r="27" spans="2:7">
      <c r="B27" s="11"/>
      <c r="C27" s="3"/>
      <c r="D27" s="19" t="s">
        <v>51</v>
      </c>
      <c r="E27" s="3"/>
      <c r="F27" s="12"/>
      <c r="G27" s="12"/>
    </row>
    <row r="28" spans="2:7">
      <c r="B28" s="11"/>
      <c r="C28" s="3"/>
      <c r="D28" s="19" t="s">
        <v>52</v>
      </c>
      <c r="E28" s="3"/>
      <c r="F28" s="12"/>
      <c r="G28" s="12"/>
    </row>
    <row r="29" spans="2:7">
      <c r="B29" s="14"/>
      <c r="C29" s="15"/>
      <c r="D29" s="14"/>
      <c r="E29" s="15"/>
      <c r="F29" s="14"/>
      <c r="G29" s="14"/>
    </row>
    <row r="31" spans="2:7">
      <c r="B31" t="s">
        <v>27</v>
      </c>
    </row>
    <row r="32" spans="2:7">
      <c r="B32" t="s">
        <v>28</v>
      </c>
      <c r="F32" s="2" t="s">
        <v>55</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29</v>
      </c>
      <c r="G4" s="9" t="s">
        <v>23</v>
      </c>
      <c r="H4" s="9" t="s">
        <v>18</v>
      </c>
    </row>
    <row r="5" spans="2:8">
      <c r="B5" s="11"/>
      <c r="C5" s="1"/>
      <c r="D5" s="22"/>
      <c r="E5" s="23"/>
      <c r="F5" s="1"/>
      <c r="G5" s="1"/>
      <c r="H5" s="11"/>
    </row>
    <row r="6" spans="2:8">
      <c r="B6" s="11" t="s">
        <v>56</v>
      </c>
      <c r="C6" s="24">
        <v>1</v>
      </c>
      <c r="D6" s="11" t="s">
        <v>57</v>
      </c>
      <c r="E6" s="13"/>
      <c r="F6" s="3" t="s">
        <v>58</v>
      </c>
      <c r="G6" s="3"/>
      <c r="H6" s="12" t="s">
        <v>59</v>
      </c>
    </row>
    <row r="7" spans="2:8">
      <c r="B7" s="11"/>
      <c r="C7" s="1"/>
      <c r="D7" s="25"/>
      <c r="E7" s="13"/>
      <c r="F7" s="1"/>
      <c r="G7" s="1"/>
      <c r="H7" s="11"/>
    </row>
    <row r="8" spans="2:8">
      <c r="B8" s="11" t="s">
        <v>60</v>
      </c>
      <c r="C8" s="3"/>
      <c r="D8" s="26"/>
      <c r="E8" s="13"/>
      <c r="F8" s="3" t="s">
        <v>61</v>
      </c>
      <c r="G8" s="3"/>
      <c r="H8" s="12" t="s">
        <v>62</v>
      </c>
    </row>
    <row r="9" spans="2:8">
      <c r="B9" s="11"/>
      <c r="C9" s="3"/>
      <c r="D9" s="26"/>
      <c r="E9" s="13"/>
      <c r="F9" s="3"/>
      <c r="G9" s="3"/>
      <c r="H9" s="12"/>
    </row>
    <row r="10" spans="2:8">
      <c r="B10" s="11" t="s">
        <v>63</v>
      </c>
      <c r="C10" s="3"/>
      <c r="D10" s="26"/>
      <c r="E10" s="13"/>
      <c r="F10" s="3" t="s">
        <v>17</v>
      </c>
      <c r="G10" s="3"/>
      <c r="H10" s="12" t="s">
        <v>64</v>
      </c>
    </row>
    <row r="11" spans="2:8">
      <c r="B11" s="11"/>
      <c r="C11" s="3"/>
      <c r="D11" s="26"/>
      <c r="E11" s="13"/>
      <c r="F11" s="3"/>
      <c r="G11" s="3"/>
      <c r="H11" s="12"/>
    </row>
    <row r="12" spans="2:8">
      <c r="B12" s="11" t="s">
        <v>65</v>
      </c>
      <c r="C12" s="3"/>
      <c r="D12" s="25" t="s">
        <v>66</v>
      </c>
      <c r="E12" s="13"/>
      <c r="F12" s="3" t="s">
        <v>67</v>
      </c>
      <c r="G12" s="3">
        <v>1999</v>
      </c>
      <c r="H12" s="12" t="s">
        <v>68</v>
      </c>
    </row>
    <row r="13" spans="2:8">
      <c r="B13" s="11"/>
      <c r="C13" s="3">
        <v>34</v>
      </c>
      <c r="D13" s="26"/>
      <c r="E13" s="13" t="s">
        <v>69</v>
      </c>
      <c r="F13" s="3"/>
      <c r="G13" s="3"/>
      <c r="H13" s="12"/>
    </row>
    <row r="14" spans="2:8">
      <c r="B14" s="11"/>
      <c r="C14" s="3">
        <v>26</v>
      </c>
      <c r="D14" s="26"/>
      <c r="E14" s="13" t="s">
        <v>70</v>
      </c>
      <c r="F14" s="3"/>
      <c r="G14" s="3"/>
      <c r="H14" s="12"/>
    </row>
    <row r="15" spans="2:8">
      <c r="B15" s="11"/>
      <c r="C15" s="3">
        <v>20</v>
      </c>
      <c r="D15" s="26"/>
      <c r="E15" s="13" t="s">
        <v>71</v>
      </c>
      <c r="F15" s="3"/>
      <c r="G15" s="3"/>
      <c r="H15" s="12"/>
    </row>
    <row r="16" spans="2:8">
      <c r="B16" s="11"/>
      <c r="C16" s="3">
        <v>10</v>
      </c>
      <c r="D16" s="26"/>
      <c r="E16" s="27" t="s">
        <v>72</v>
      </c>
      <c r="F16" s="3"/>
      <c r="G16" s="3"/>
      <c r="H16" s="12"/>
    </row>
    <row r="17" spans="2:8">
      <c r="B17" s="11"/>
      <c r="C17" s="3">
        <v>10</v>
      </c>
      <c r="D17" s="26"/>
      <c r="E17" s="13" t="s">
        <v>73</v>
      </c>
      <c r="F17" s="3"/>
      <c r="G17" s="3"/>
      <c r="H17" s="12"/>
    </row>
    <row r="18" spans="2:8">
      <c r="B18" s="11"/>
      <c r="C18" s="3"/>
      <c r="D18" s="26"/>
      <c r="E18" s="13"/>
      <c r="F18" s="3"/>
      <c r="G18" s="3"/>
      <c r="H18" s="12"/>
    </row>
    <row r="19" spans="2:8">
      <c r="B19" s="11" t="s">
        <v>74</v>
      </c>
      <c r="C19" s="3"/>
      <c r="D19" s="25" t="s">
        <v>75</v>
      </c>
      <c r="E19" s="13"/>
      <c r="F19" s="3" t="s">
        <v>76</v>
      </c>
      <c r="G19" s="3">
        <v>2002</v>
      </c>
      <c r="H19" s="12" t="s">
        <v>77</v>
      </c>
    </row>
    <row r="20" spans="2:8">
      <c r="B20" s="11"/>
      <c r="C20" s="3">
        <v>42.5</v>
      </c>
      <c r="D20" s="26"/>
      <c r="E20" s="13" t="s">
        <v>78</v>
      </c>
      <c r="F20" s="3" t="s">
        <v>79</v>
      </c>
      <c r="G20" s="3">
        <v>2003</v>
      </c>
      <c r="H20" s="12" t="s">
        <v>77</v>
      </c>
    </row>
    <row r="21" spans="2:8">
      <c r="B21" s="11"/>
      <c r="C21" s="3">
        <v>32.5</v>
      </c>
      <c r="D21" s="26"/>
      <c r="E21" s="13" t="s">
        <v>80</v>
      </c>
      <c r="F21" s="3"/>
      <c r="G21" s="3"/>
      <c r="H21" s="12"/>
    </row>
    <row r="22" spans="2:8">
      <c r="B22" s="11"/>
      <c r="C22" s="3">
        <v>25</v>
      </c>
      <c r="D22" s="26"/>
      <c r="E22" s="13" t="s">
        <v>81</v>
      </c>
      <c r="F22" s="3"/>
      <c r="G22" s="3"/>
      <c r="H22" s="12"/>
    </row>
    <row r="23" spans="2:8">
      <c r="B23" s="11"/>
      <c r="C23" s="3"/>
      <c r="D23" s="26"/>
      <c r="E23" s="13"/>
      <c r="F23" s="3"/>
      <c r="G23" s="3"/>
      <c r="H23" s="12"/>
    </row>
    <row r="24" spans="2:8">
      <c r="B24" s="11" t="s">
        <v>82</v>
      </c>
      <c r="C24" s="3"/>
      <c r="D24" s="25" t="s">
        <v>83</v>
      </c>
      <c r="E24" s="13"/>
      <c r="F24" s="3" t="s">
        <v>84</v>
      </c>
      <c r="G24" s="3"/>
      <c r="H24" s="12" t="s">
        <v>85</v>
      </c>
    </row>
    <row r="25" spans="2:8">
      <c r="B25" s="11"/>
      <c r="C25" s="3">
        <v>37.78</v>
      </c>
      <c r="D25" s="26"/>
      <c r="E25" s="13" t="s">
        <v>86</v>
      </c>
      <c r="F25" s="3"/>
      <c r="G25" s="3"/>
      <c r="H25" s="12"/>
    </row>
    <row r="26" spans="2:8">
      <c r="B26" s="11"/>
      <c r="C26" s="3">
        <v>28.89</v>
      </c>
      <c r="D26" s="26"/>
      <c r="E26" s="13" t="s">
        <v>70</v>
      </c>
      <c r="F26" s="3"/>
      <c r="G26" s="3"/>
      <c r="H26" s="12"/>
    </row>
    <row r="27" spans="2:8">
      <c r="B27" s="11"/>
      <c r="C27" s="4">
        <v>22.22</v>
      </c>
      <c r="D27" s="26"/>
      <c r="E27" s="13" t="s">
        <v>81</v>
      </c>
      <c r="F27" s="3"/>
      <c r="G27" s="3"/>
      <c r="H27" s="12"/>
    </row>
    <row r="28" spans="2:8">
      <c r="B28" s="11"/>
      <c r="C28" s="3">
        <v>11.11</v>
      </c>
      <c r="D28" s="26"/>
      <c r="E28" s="13" t="s">
        <v>87</v>
      </c>
      <c r="F28" s="3"/>
      <c r="G28" s="3"/>
      <c r="H28" s="12"/>
    </row>
    <row r="29" spans="2:8">
      <c r="B29" s="14"/>
      <c r="C29" s="15"/>
      <c r="D29" s="28"/>
      <c r="E29" s="16"/>
      <c r="F29" s="15"/>
      <c r="G29" s="15"/>
      <c r="H29" s="14"/>
    </row>
    <row r="31" spans="2:8">
      <c r="B31" t="s">
        <v>27</v>
      </c>
    </row>
    <row r="32" spans="2:8">
      <c r="B32" t="s">
        <v>28</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88</v>
      </c>
    </row>
    <row r="2" spans="1:3">
      <c r="A2" s="5" t="s">
        <v>89</v>
      </c>
      <c r="B2" s="5" t="s">
        <v>90</v>
      </c>
      <c r="C2" s="5" t="s">
        <v>18</v>
      </c>
    </row>
    <row r="3" spans="1:3">
      <c r="A3" t="s">
        <v>91</v>
      </c>
      <c r="B3" s="30">
        <v>1977</v>
      </c>
      <c r="C3" t="s">
        <v>92</v>
      </c>
    </row>
    <row r="4" spans="1:3">
      <c r="A4" t="s">
        <v>93</v>
      </c>
      <c r="B4" s="31">
        <v>32283</v>
      </c>
      <c r="C4" t="s">
        <v>94</v>
      </c>
    </row>
    <row r="5" spans="1:3">
      <c r="A5" t="s">
        <v>95</v>
      </c>
      <c r="B5" s="32">
        <v>1959</v>
      </c>
      <c r="C5" t="s">
        <v>96</v>
      </c>
    </row>
    <row r="6" spans="1:3">
      <c r="A6" t="s">
        <v>97</v>
      </c>
      <c r="B6" s="33">
        <v>29830</v>
      </c>
      <c r="C6" t="s">
        <v>98</v>
      </c>
    </row>
    <row r="7" spans="1:3">
      <c r="A7" t="s">
        <v>99</v>
      </c>
      <c r="B7" s="31">
        <v>35166</v>
      </c>
      <c r="C7" t="s">
        <v>100</v>
      </c>
    </row>
    <row r="8" spans="1:3">
      <c r="A8" t="s">
        <v>101</v>
      </c>
      <c r="B8" t="s">
        <v>102</v>
      </c>
      <c r="C8" t="s">
        <v>103</v>
      </c>
    </row>
    <row r="9" spans="1:3">
      <c r="A9" t="s">
        <v>2</v>
      </c>
      <c r="B9" s="31">
        <v>37426</v>
      </c>
      <c r="C9" t="s">
        <v>104</v>
      </c>
    </row>
    <row r="10" spans="1:3">
      <c r="A10" t="s">
        <v>105</v>
      </c>
      <c r="B10" s="32">
        <v>1998</v>
      </c>
      <c r="C10" t="s">
        <v>104</v>
      </c>
    </row>
    <row r="11" spans="1:3">
      <c r="A11" t="s">
        <v>14</v>
      </c>
      <c r="B11" s="34">
        <v>2004</v>
      </c>
      <c r="C11" t="s">
        <v>104</v>
      </c>
    </row>
    <row r="12" spans="1:3">
      <c r="B12" s="35" t="s">
        <v>106</v>
      </c>
    </row>
    <row r="13" spans="1:3">
      <c r="A13" t="s">
        <v>107</v>
      </c>
      <c r="B13" s="31">
        <v>30652</v>
      </c>
      <c r="C13" t="s">
        <v>108</v>
      </c>
    </row>
    <row r="15" spans="1:3">
      <c r="B15" s="29" t="s">
        <v>109</v>
      </c>
    </row>
    <row r="16" spans="1:3">
      <c r="A16" t="s">
        <v>110</v>
      </c>
      <c r="B16" s="33">
        <v>30803</v>
      </c>
      <c r="C16" t="s">
        <v>111</v>
      </c>
    </row>
    <row r="17" spans="1:3">
      <c r="A17" t="s">
        <v>112</v>
      </c>
      <c r="B17" s="33">
        <v>35186</v>
      </c>
      <c r="C17" t="s">
        <v>113</v>
      </c>
    </row>
    <row r="18" spans="1:3">
      <c r="A18" t="s">
        <v>114</v>
      </c>
      <c r="B18" s="33">
        <v>34243</v>
      </c>
      <c r="C18" t="s">
        <v>111</v>
      </c>
    </row>
    <row r="19" spans="1:3">
      <c r="A19" t="s">
        <v>115</v>
      </c>
      <c r="B19" s="33">
        <v>35125</v>
      </c>
      <c r="C19" t="s">
        <v>113</v>
      </c>
    </row>
    <row r="20" spans="1:3">
      <c r="A20" t="s">
        <v>116</v>
      </c>
      <c r="B20" s="30">
        <v>1997</v>
      </c>
      <c r="C20" t="s">
        <v>117</v>
      </c>
    </row>
    <row r="21" spans="1:3">
      <c r="A21" t="s">
        <v>12</v>
      </c>
      <c r="B21" s="36">
        <v>2005</v>
      </c>
      <c r="C21" s="37" t="s">
        <v>118</v>
      </c>
    </row>
    <row r="22" spans="1:3">
      <c r="A22" t="s">
        <v>26</v>
      </c>
      <c r="B22" s="36">
        <v>2004</v>
      </c>
      <c r="C22" s="37" t="s">
        <v>118</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Normal="100" zoomScaleSheetLayoutView="80" workbookViewId="0">
      <selection sqref="A1:B1"/>
    </sheetView>
  </sheetViews>
  <sheetFormatPr defaultRowHeight="12.75"/>
  <cols>
    <col min="1" max="1" width="19.5703125" customWidth="1"/>
    <col min="2" max="2" width="131.42578125" customWidth="1"/>
  </cols>
  <sheetData>
    <row r="1" spans="1:2" ht="25.5" customHeight="1">
      <c r="A1" s="414" t="s">
        <v>369</v>
      </c>
      <c r="B1" s="414"/>
    </row>
    <row r="2" spans="1:2" s="41" customFormat="1" ht="7.5" customHeight="1">
      <c r="A2" s="421"/>
      <c r="B2" s="421"/>
    </row>
    <row r="3" spans="1:2" ht="23.25" customHeight="1">
      <c r="B3" s="60"/>
    </row>
    <row r="4" spans="1:2" s="62" customFormat="1" ht="47.25" customHeight="1">
      <c r="A4" s="61"/>
      <c r="B4" s="122" t="s">
        <v>370</v>
      </c>
    </row>
    <row r="5" spans="1:2" s="62" customFormat="1" ht="60.75" customHeight="1">
      <c r="A5" s="61"/>
      <c r="B5" s="122" t="s">
        <v>368</v>
      </c>
    </row>
    <row r="6" spans="1:2" s="62" customFormat="1" ht="46.5" customHeight="1">
      <c r="A6" s="61"/>
      <c r="B6" s="122" t="s">
        <v>363</v>
      </c>
    </row>
    <row r="7" spans="1:2">
      <c r="A7" s="1"/>
      <c r="B7" s="1"/>
    </row>
    <row r="27" spans="1:2" ht="32.25" customHeight="1">
      <c r="A27" s="422" t="s">
        <v>583</v>
      </c>
      <c r="B27" s="422"/>
    </row>
    <row r="77" spans="1:17">
      <c r="A77" s="225"/>
      <c r="B77" s="225"/>
      <c r="C77" s="225"/>
      <c r="D77" s="225"/>
      <c r="E77" s="225"/>
      <c r="F77" s="225"/>
      <c r="G77" s="225"/>
      <c r="H77" s="225"/>
      <c r="I77" s="225"/>
      <c r="J77" s="225"/>
      <c r="K77" s="225"/>
      <c r="L77" s="225"/>
      <c r="M77" s="225"/>
      <c r="N77" s="225"/>
      <c r="O77" s="225"/>
      <c r="P77" s="225"/>
      <c r="Q77" s="225"/>
    </row>
  </sheetData>
  <mergeCells count="3">
    <mergeCell ref="A1:B1"/>
    <mergeCell ref="A2:B2"/>
    <mergeCell ref="A27:B27"/>
  </mergeCells>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7"/>
  <sheetViews>
    <sheetView zoomScaleNormal="100" zoomScaleSheetLayoutView="50" workbookViewId="0">
      <selection sqref="A1:F1"/>
    </sheetView>
  </sheetViews>
  <sheetFormatPr defaultColWidth="9.140625" defaultRowHeight="12.75"/>
  <cols>
    <col min="1" max="1" width="12.140625" style="39" customWidth="1"/>
    <col min="2" max="2" width="3.140625" style="45" customWidth="1"/>
    <col min="3" max="3" width="53" style="39" customWidth="1"/>
    <col min="4" max="4" width="15" style="39" customWidth="1"/>
    <col min="5" max="5" width="3.140625" style="45" customWidth="1"/>
    <col min="6" max="6" width="76.140625" style="39" customWidth="1"/>
    <col min="7" max="16384" width="9.140625" style="39"/>
  </cols>
  <sheetData>
    <row r="1" spans="1:16" ht="25.5" customHeight="1">
      <c r="A1" s="414" t="s">
        <v>232</v>
      </c>
      <c r="B1" s="414"/>
      <c r="C1" s="414"/>
      <c r="D1" s="414"/>
      <c r="E1" s="414"/>
      <c r="F1" s="414"/>
    </row>
    <row r="2" spans="1:16" s="41" customFormat="1" ht="14.25" customHeight="1">
      <c r="A2" s="421" t="s">
        <v>228</v>
      </c>
      <c r="B2" s="421"/>
      <c r="C2" s="421"/>
      <c r="D2" s="421"/>
      <c r="E2" s="421"/>
      <c r="F2" s="421"/>
    </row>
    <row r="3" spans="1:16" s="42" customFormat="1" ht="14.25" customHeight="1">
      <c r="E3" s="211"/>
      <c r="G3" s="153"/>
      <c r="H3" s="154"/>
    </row>
    <row r="4" spans="1:16" s="43" customFormat="1" ht="14.25" customHeight="1">
      <c r="A4" s="121" t="s">
        <v>200</v>
      </c>
      <c r="B4" s="120" t="s">
        <v>125</v>
      </c>
      <c r="C4" s="121" t="s">
        <v>571</v>
      </c>
      <c r="D4" s="121" t="s">
        <v>170</v>
      </c>
      <c r="E4" s="120" t="s">
        <v>125</v>
      </c>
      <c r="F4" s="121" t="s">
        <v>209</v>
      </c>
      <c r="G4" s="153"/>
      <c r="H4" s="154"/>
      <c r="I4" s="42"/>
    </row>
    <row r="5" spans="1:16" s="43" customFormat="1" ht="14.25" customHeight="1">
      <c r="A5" s="121" t="s">
        <v>177</v>
      </c>
      <c r="B5" s="120" t="s">
        <v>125</v>
      </c>
      <c r="C5" s="121" t="s">
        <v>184</v>
      </c>
      <c r="D5" s="121" t="s">
        <v>171</v>
      </c>
      <c r="E5" s="120" t="s">
        <v>125</v>
      </c>
      <c r="F5" s="121" t="s">
        <v>210</v>
      </c>
      <c r="G5" s="187"/>
      <c r="H5" s="187"/>
      <c r="I5" s="42"/>
    </row>
    <row r="6" spans="1:16" s="43" customFormat="1" ht="14.25" customHeight="1">
      <c r="A6" s="121" t="s">
        <v>260</v>
      </c>
      <c r="B6" s="120" t="s">
        <v>125</v>
      </c>
      <c r="C6" s="121" t="s">
        <v>261</v>
      </c>
      <c r="D6" s="121" t="s">
        <v>433</v>
      </c>
      <c r="E6" s="120" t="s">
        <v>125</v>
      </c>
      <c r="F6" s="121" t="s">
        <v>587</v>
      </c>
      <c r="I6" s="42"/>
    </row>
    <row r="7" spans="1:16" s="43" customFormat="1" ht="14.25" customHeight="1">
      <c r="A7" s="237" t="s">
        <v>372</v>
      </c>
      <c r="B7" s="120" t="s">
        <v>125</v>
      </c>
      <c r="C7" s="237" t="s">
        <v>491</v>
      </c>
      <c r="D7" s="121" t="s">
        <v>3</v>
      </c>
      <c r="E7" s="120" t="s">
        <v>125</v>
      </c>
      <c r="F7" s="121" t="s">
        <v>285</v>
      </c>
    </row>
    <row r="8" spans="1:16" s="43" customFormat="1" ht="14.25" customHeight="1">
      <c r="A8" s="121" t="s">
        <v>365</v>
      </c>
      <c r="B8" s="120" t="s">
        <v>125</v>
      </c>
      <c r="C8" s="121" t="s">
        <v>492</v>
      </c>
      <c r="D8" s="121" t="s">
        <v>17</v>
      </c>
      <c r="E8" s="120" t="s">
        <v>125</v>
      </c>
      <c r="F8" s="121" t="s">
        <v>225</v>
      </c>
    </row>
    <row r="9" spans="1:16" s="43" customFormat="1" ht="14.25" customHeight="1">
      <c r="A9" s="121" t="s">
        <v>190</v>
      </c>
      <c r="B9" s="120" t="s">
        <v>125</v>
      </c>
      <c r="C9" s="121" t="s">
        <v>374</v>
      </c>
      <c r="D9" s="121" t="s">
        <v>367</v>
      </c>
      <c r="E9" s="120" t="s">
        <v>125</v>
      </c>
      <c r="F9" s="121" t="s">
        <v>224</v>
      </c>
    </row>
    <row r="10" spans="1:16" s="43" customFormat="1" ht="14.25" customHeight="1">
      <c r="A10" s="121" t="s">
        <v>310</v>
      </c>
      <c r="B10" s="120" t="s">
        <v>125</v>
      </c>
      <c r="C10" s="121" t="s">
        <v>373</v>
      </c>
      <c r="D10" s="121" t="s">
        <v>235</v>
      </c>
      <c r="E10" s="120" t="s">
        <v>125</v>
      </c>
      <c r="F10" s="121" t="s">
        <v>233</v>
      </c>
    </row>
    <row r="11" spans="1:16" s="43" customFormat="1" ht="14.25" customHeight="1">
      <c r="A11" s="121" t="s">
        <v>193</v>
      </c>
      <c r="B11" s="120" t="s">
        <v>125</v>
      </c>
      <c r="C11" s="121" t="s">
        <v>143</v>
      </c>
      <c r="D11" s="121" t="s">
        <v>395</v>
      </c>
      <c r="E11" s="120" t="s">
        <v>125</v>
      </c>
      <c r="F11" s="121" t="s">
        <v>586</v>
      </c>
    </row>
    <row r="12" spans="1:16" s="43" customFormat="1" ht="14.25" customHeight="1">
      <c r="A12" s="121" t="s">
        <v>174</v>
      </c>
      <c r="B12" s="120" t="s">
        <v>125</v>
      </c>
      <c r="C12" s="121" t="s">
        <v>246</v>
      </c>
      <c r="D12" s="121" t="s">
        <v>390</v>
      </c>
      <c r="E12" s="120" t="s">
        <v>125</v>
      </c>
      <c r="F12" s="121" t="s">
        <v>391</v>
      </c>
    </row>
    <row r="13" spans="1:16" s="43" customFormat="1" ht="14.25" customHeight="1">
      <c r="A13" s="121" t="s">
        <v>2</v>
      </c>
      <c r="B13" s="120" t="s">
        <v>125</v>
      </c>
      <c r="C13" s="121" t="s">
        <v>245</v>
      </c>
      <c r="D13" s="121" t="s">
        <v>286</v>
      </c>
      <c r="E13" s="120" t="s">
        <v>125</v>
      </c>
      <c r="F13" s="121" t="s">
        <v>287</v>
      </c>
    </row>
    <row r="14" spans="1:16" s="43" customFormat="1" ht="14.25" customHeight="1">
      <c r="A14" s="121" t="s">
        <v>555</v>
      </c>
      <c r="B14" s="120" t="s">
        <v>125</v>
      </c>
      <c r="C14" s="372" t="s">
        <v>565</v>
      </c>
      <c r="D14" s="121" t="s">
        <v>303</v>
      </c>
      <c r="E14" s="120" t="s">
        <v>125</v>
      </c>
      <c r="F14" s="121" t="s">
        <v>304</v>
      </c>
    </row>
    <row r="15" spans="1:16" s="43" customFormat="1" ht="14.25" customHeight="1">
      <c r="A15" s="121" t="s">
        <v>378</v>
      </c>
      <c r="B15" s="120" t="s">
        <v>125</v>
      </c>
      <c r="C15" s="121" t="s">
        <v>386</v>
      </c>
      <c r="D15" s="121" t="s">
        <v>307</v>
      </c>
      <c r="E15" s="120" t="s">
        <v>125</v>
      </c>
      <c r="F15" s="121" t="s">
        <v>366</v>
      </c>
    </row>
    <row r="16" spans="1:16" s="43" customFormat="1" ht="14.25" customHeight="1">
      <c r="A16" s="121" t="s">
        <v>119</v>
      </c>
      <c r="B16" s="120" t="s">
        <v>125</v>
      </c>
      <c r="C16" s="121" t="s">
        <v>229</v>
      </c>
      <c r="D16" s="121" t="s">
        <v>306</v>
      </c>
      <c r="E16" s="120" t="s">
        <v>125</v>
      </c>
      <c r="F16" s="121" t="s">
        <v>309</v>
      </c>
      <c r="G16" s="44"/>
      <c r="H16" s="44"/>
      <c r="I16" s="44"/>
      <c r="J16" s="44"/>
      <c r="K16" s="44"/>
      <c r="L16" s="44"/>
      <c r="M16" s="44"/>
      <c r="N16" s="44"/>
      <c r="O16" s="44"/>
      <c r="P16" s="44"/>
    </row>
    <row r="17" spans="1:16" s="43" customFormat="1" ht="14.25" customHeight="1">
      <c r="A17" s="121" t="s">
        <v>501</v>
      </c>
      <c r="B17" s="120"/>
      <c r="C17" s="121" t="s">
        <v>502</v>
      </c>
      <c r="D17" s="121" t="s">
        <v>473</v>
      </c>
      <c r="E17" s="120" t="s">
        <v>125</v>
      </c>
      <c r="F17" s="121" t="s">
        <v>474</v>
      </c>
      <c r="G17" s="44"/>
      <c r="H17" s="44"/>
      <c r="I17" s="44"/>
      <c r="J17" s="44"/>
      <c r="K17" s="44"/>
      <c r="L17" s="44"/>
      <c r="M17" s="44"/>
      <c r="N17" s="44"/>
      <c r="O17" s="44"/>
      <c r="P17" s="44"/>
    </row>
    <row r="18" spans="1:16" s="43" customFormat="1" ht="14.25" customHeight="1">
      <c r="A18" s="121" t="s">
        <v>397</v>
      </c>
      <c r="B18" s="120" t="s">
        <v>125</v>
      </c>
      <c r="C18" s="121" t="s">
        <v>398</v>
      </c>
      <c r="D18" s="147" t="s">
        <v>178</v>
      </c>
      <c r="E18" s="120" t="s">
        <v>125</v>
      </c>
      <c r="F18" s="147" t="s">
        <v>185</v>
      </c>
    </row>
    <row r="19" spans="1:16" s="55" customFormat="1" ht="14.25" customHeight="1">
      <c r="A19" s="121" t="s">
        <v>377</v>
      </c>
      <c r="B19" s="120" t="s">
        <v>125</v>
      </c>
      <c r="C19" s="121" t="s">
        <v>387</v>
      </c>
      <c r="D19" s="121" t="s">
        <v>388</v>
      </c>
      <c r="E19" s="120" t="s">
        <v>125</v>
      </c>
      <c r="F19" s="121" t="s">
        <v>389</v>
      </c>
    </row>
    <row r="20" spans="1:16" ht="14.25" customHeight="1">
      <c r="A20" s="121" t="s">
        <v>253</v>
      </c>
      <c r="B20" s="120" t="s">
        <v>125</v>
      </c>
      <c r="C20" s="121" t="s">
        <v>254</v>
      </c>
      <c r="D20" s="121" t="s">
        <v>256</v>
      </c>
      <c r="E20" s="120" t="s">
        <v>125</v>
      </c>
      <c r="F20" s="121" t="s">
        <v>257</v>
      </c>
    </row>
    <row r="21" spans="1:16" ht="14.25" customHeight="1">
      <c r="A21" s="121" t="s">
        <v>494</v>
      </c>
      <c r="B21" s="120" t="s">
        <v>125</v>
      </c>
      <c r="C21" s="121" t="s">
        <v>244</v>
      </c>
      <c r="D21" s="121" t="s">
        <v>172</v>
      </c>
      <c r="E21" s="120" t="s">
        <v>125</v>
      </c>
      <c r="F21" s="121" t="s">
        <v>242</v>
      </c>
    </row>
    <row r="22" spans="1:16" ht="14.25" customHeight="1">
      <c r="A22" s="121" t="s">
        <v>175</v>
      </c>
      <c r="B22" s="120" t="s">
        <v>125</v>
      </c>
      <c r="C22" s="121" t="s">
        <v>176</v>
      </c>
      <c r="D22" s="121" t="s">
        <v>173</v>
      </c>
      <c r="E22" s="120" t="s">
        <v>125</v>
      </c>
      <c r="F22" s="121" t="s">
        <v>243</v>
      </c>
    </row>
    <row r="23" spans="1:16" s="314" customFormat="1" ht="14.25" customHeight="1">
      <c r="A23" s="121" t="s">
        <v>392</v>
      </c>
      <c r="B23" s="120" t="s">
        <v>125</v>
      </c>
      <c r="C23" s="121" t="s">
        <v>393</v>
      </c>
      <c r="D23" s="121" t="s">
        <v>446</v>
      </c>
      <c r="E23" s="120" t="s">
        <v>125</v>
      </c>
      <c r="F23" s="121" t="s">
        <v>445</v>
      </c>
    </row>
    <row r="24" spans="1:16" ht="14.25" customHeight="1">
      <c r="A24" s="121" t="s">
        <v>11</v>
      </c>
      <c r="B24" s="120" t="s">
        <v>125</v>
      </c>
      <c r="C24" s="121" t="s">
        <v>169</v>
      </c>
      <c r="D24" s="121" t="s">
        <v>255</v>
      </c>
      <c r="E24" s="120" t="s">
        <v>125</v>
      </c>
      <c r="F24" s="121" t="s">
        <v>154</v>
      </c>
    </row>
    <row r="25" spans="1:16" ht="14.25" customHeight="1">
      <c r="A25" s="121" t="s">
        <v>152</v>
      </c>
      <c r="B25" s="120" t="s">
        <v>125</v>
      </c>
      <c r="C25" s="121" t="s">
        <v>258</v>
      </c>
      <c r="D25" s="121" t="s">
        <v>10</v>
      </c>
      <c r="E25" s="120" t="s">
        <v>125</v>
      </c>
      <c r="F25" s="121" t="s">
        <v>183</v>
      </c>
    </row>
    <row r="26" spans="1:16" ht="14.25" customHeight="1">
      <c r="A26" s="121" t="s">
        <v>128</v>
      </c>
      <c r="B26" s="120" t="s">
        <v>125</v>
      </c>
      <c r="C26" s="121" t="s">
        <v>230</v>
      </c>
      <c r="D26" s="121"/>
      <c r="E26" s="120"/>
      <c r="F26" s="121"/>
    </row>
    <row r="27" spans="1:16" ht="14.25" customHeight="1">
      <c r="D27" s="121"/>
      <c r="E27" s="120"/>
      <c r="F27" s="121"/>
    </row>
    <row r="28" spans="1:16" ht="14.25" customHeight="1"/>
    <row r="29" spans="1:16" ht="14.25" customHeight="1"/>
    <row r="30" spans="1:16" s="314" customFormat="1" ht="14.25" customHeight="1"/>
    <row r="31" spans="1:16" ht="14.25" customHeight="1">
      <c r="A31" s="121"/>
      <c r="B31" s="120"/>
      <c r="C31" s="121"/>
    </row>
    <row r="32" spans="1:16" ht="14.25" customHeight="1">
      <c r="A32" s="121"/>
      <c r="B32" s="120"/>
      <c r="C32" s="121"/>
    </row>
    <row r="33" spans="1:6" ht="14.25" customHeight="1"/>
    <row r="34" spans="1:6" ht="14.25" customHeight="1">
      <c r="A34" s="121"/>
      <c r="B34" s="120"/>
      <c r="C34" s="121"/>
      <c r="D34" s="121"/>
      <c r="F34" s="121"/>
    </row>
    <row r="35" spans="1:6" ht="14.25" customHeight="1">
      <c r="A35" s="121"/>
      <c r="B35" s="120"/>
      <c r="C35" s="121"/>
    </row>
    <row r="36" spans="1:6" ht="14.25" customHeight="1"/>
    <row r="37" spans="1:6" ht="18" customHeight="1">
      <c r="A37" s="414" t="s">
        <v>232</v>
      </c>
      <c r="B37" s="414"/>
      <c r="C37" s="414"/>
      <c r="D37" s="414"/>
      <c r="E37" s="414"/>
      <c r="F37" s="414"/>
    </row>
    <row r="38" spans="1:6" ht="15" customHeight="1">
      <c r="A38" s="425" t="s">
        <v>324</v>
      </c>
      <c r="B38" s="425"/>
      <c r="C38" s="425"/>
      <c r="D38" s="425" t="s">
        <v>325</v>
      </c>
      <c r="E38" s="425"/>
      <c r="F38" s="425"/>
    </row>
    <row r="39" spans="1:6" ht="15">
      <c r="A39" s="121" t="s">
        <v>135</v>
      </c>
      <c r="B39" s="120" t="s">
        <v>125</v>
      </c>
      <c r="C39" s="121" t="s">
        <v>136</v>
      </c>
      <c r="D39" s="121" t="s">
        <v>584</v>
      </c>
      <c r="E39" s="120" t="s">
        <v>125</v>
      </c>
      <c r="F39" s="121" t="s">
        <v>585</v>
      </c>
    </row>
    <row r="40" spans="1:6" ht="15">
      <c r="A40" s="121" t="s">
        <v>137</v>
      </c>
      <c r="B40" s="120" t="s">
        <v>125</v>
      </c>
      <c r="C40" s="121" t="s">
        <v>138</v>
      </c>
      <c r="D40" s="121" t="s">
        <v>8</v>
      </c>
      <c r="E40" s="120" t="s">
        <v>125</v>
      </c>
      <c r="F40" s="121" t="s">
        <v>148</v>
      </c>
    </row>
    <row r="41" spans="1:6" ht="15">
      <c r="A41" s="121" t="s">
        <v>139</v>
      </c>
      <c r="B41" s="120" t="s">
        <v>125</v>
      </c>
      <c r="C41" s="121" t="s">
        <v>140</v>
      </c>
      <c r="D41" s="121" t="s">
        <v>149</v>
      </c>
      <c r="E41" s="120" t="s">
        <v>125</v>
      </c>
      <c r="F41" s="121" t="s">
        <v>150</v>
      </c>
    </row>
    <row r="42" spans="1:6" ht="15">
      <c r="A42" s="121" t="s">
        <v>141</v>
      </c>
      <c r="B42" s="120" t="s">
        <v>125</v>
      </c>
      <c r="C42" s="121" t="s">
        <v>142</v>
      </c>
      <c r="D42" s="121" t="s">
        <v>259</v>
      </c>
      <c r="E42" s="120" t="s">
        <v>125</v>
      </c>
      <c r="F42" s="121" t="s">
        <v>226</v>
      </c>
    </row>
    <row r="43" spans="1:6" ht="15">
      <c r="A43" s="121" t="s">
        <v>302</v>
      </c>
      <c r="B43" s="120" t="s">
        <v>125</v>
      </c>
      <c r="C43" s="121" t="s">
        <v>211</v>
      </c>
      <c r="D43" s="121" t="s">
        <v>589</v>
      </c>
      <c r="E43" s="120" t="s">
        <v>125</v>
      </c>
      <c r="F43" s="121" t="s">
        <v>590</v>
      </c>
    </row>
    <row r="44" spans="1:6" ht="15">
      <c r="A44" s="121" t="s">
        <v>179</v>
      </c>
      <c r="B44" s="120" t="s">
        <v>125</v>
      </c>
      <c r="C44" s="121" t="s">
        <v>180</v>
      </c>
      <c r="D44" s="121" t="s">
        <v>351</v>
      </c>
      <c r="E44" s="120" t="s">
        <v>125</v>
      </c>
      <c r="F44" s="121" t="s">
        <v>352</v>
      </c>
    </row>
    <row r="45" spans="1:6" ht="15">
      <c r="A45" s="121" t="s">
        <v>151</v>
      </c>
      <c r="B45" s="120" t="s">
        <v>125</v>
      </c>
      <c r="C45" s="121" t="s">
        <v>218</v>
      </c>
      <c r="D45" s="121"/>
      <c r="E45" s="120"/>
      <c r="F45" s="121"/>
    </row>
    <row r="46" spans="1:6" ht="15">
      <c r="A46" s="121" t="s">
        <v>197</v>
      </c>
      <c r="B46" s="120" t="s">
        <v>125</v>
      </c>
      <c r="C46" s="121" t="s">
        <v>241</v>
      </c>
      <c r="D46" s="121"/>
      <c r="E46" s="120"/>
      <c r="F46" s="121"/>
    </row>
    <row r="47" spans="1:6" ht="15">
      <c r="A47" s="121" t="s">
        <v>215</v>
      </c>
      <c r="B47" s="120" t="s">
        <v>125</v>
      </c>
      <c r="C47" s="121" t="s">
        <v>216</v>
      </c>
      <c r="D47" s="121"/>
      <c r="E47" s="120"/>
      <c r="F47" s="121"/>
    </row>
    <row r="48" spans="1:6" ht="15">
      <c r="A48" s="121" t="s">
        <v>182</v>
      </c>
      <c r="B48" s="120" t="s">
        <v>125</v>
      </c>
      <c r="C48" s="121" t="s">
        <v>217</v>
      </c>
      <c r="D48" s="121"/>
      <c r="E48" s="120"/>
      <c r="F48" s="121"/>
    </row>
    <row r="49" spans="1:6" ht="15">
      <c r="A49" s="121" t="s">
        <v>195</v>
      </c>
      <c r="B49" s="120" t="s">
        <v>125</v>
      </c>
      <c r="C49" s="121" t="s">
        <v>196</v>
      </c>
      <c r="D49" s="121"/>
      <c r="E49" s="120"/>
      <c r="F49" s="121"/>
    </row>
    <row r="50" spans="1:6" ht="18" customHeight="1">
      <c r="A50" s="121"/>
      <c r="B50" s="120"/>
      <c r="C50" s="121"/>
      <c r="D50" s="121"/>
      <c r="E50" s="120"/>
      <c r="F50" s="121"/>
    </row>
    <row r="51" spans="1:6">
      <c r="A51" s="423" t="s">
        <v>326</v>
      </c>
      <c r="B51" s="424"/>
      <c r="C51" s="424"/>
      <c r="D51" s="426"/>
      <c r="E51" s="426"/>
      <c r="F51" s="426"/>
    </row>
    <row r="52" spans="1:6" ht="15">
      <c r="A52" s="121" t="s">
        <v>123</v>
      </c>
      <c r="B52" s="120" t="s">
        <v>125</v>
      </c>
      <c r="C52" s="121" t="s">
        <v>191</v>
      </c>
      <c r="D52" s="121" t="s">
        <v>146</v>
      </c>
      <c r="E52" s="120" t="s">
        <v>125</v>
      </c>
      <c r="F52" s="121" t="s">
        <v>147</v>
      </c>
    </row>
    <row r="53" spans="1:6" ht="15">
      <c r="A53" s="121" t="s">
        <v>497</v>
      </c>
      <c r="B53" s="120" t="s">
        <v>125</v>
      </c>
      <c r="C53" s="121" t="s">
        <v>498</v>
      </c>
      <c r="D53" s="121" t="s">
        <v>186</v>
      </c>
      <c r="E53" s="120" t="s">
        <v>125</v>
      </c>
      <c r="F53" s="121" t="s">
        <v>188</v>
      </c>
    </row>
    <row r="54" spans="1:6" ht="15">
      <c r="A54" s="121" t="s">
        <v>124</v>
      </c>
      <c r="B54" s="120" t="s">
        <v>125</v>
      </c>
      <c r="C54" s="121" t="s">
        <v>198</v>
      </c>
      <c r="D54" s="121" t="s">
        <v>153</v>
      </c>
      <c r="E54" s="120" t="s">
        <v>125</v>
      </c>
      <c r="F54" s="121" t="s">
        <v>240</v>
      </c>
    </row>
    <row r="55" spans="1:6" ht="15">
      <c r="A55" s="121" t="s">
        <v>187</v>
      </c>
      <c r="B55" s="120" t="s">
        <v>125</v>
      </c>
      <c r="C55" s="121" t="s">
        <v>189</v>
      </c>
      <c r="D55" s="121" t="s">
        <v>269</v>
      </c>
      <c r="E55" s="120" t="s">
        <v>125</v>
      </c>
      <c r="F55" s="121" t="s">
        <v>270</v>
      </c>
    </row>
    <row r="56" spans="1:6" ht="15">
      <c r="A56" s="121" t="s">
        <v>127</v>
      </c>
      <c r="B56" s="120" t="s">
        <v>125</v>
      </c>
      <c r="C56" s="121" t="s">
        <v>199</v>
      </c>
      <c r="D56" s="121" t="s">
        <v>122</v>
      </c>
      <c r="E56" s="120" t="s">
        <v>125</v>
      </c>
      <c r="F56" s="121" t="s">
        <v>192</v>
      </c>
    </row>
    <row r="57" spans="1:6" ht="15">
      <c r="A57" s="121" t="s">
        <v>144</v>
      </c>
      <c r="B57" s="120" t="s">
        <v>125</v>
      </c>
      <c r="C57" s="121" t="s">
        <v>145</v>
      </c>
      <c r="D57" s="121" t="s">
        <v>250</v>
      </c>
      <c r="E57" s="120" t="s">
        <v>125</v>
      </c>
      <c r="F57" s="121" t="s">
        <v>251</v>
      </c>
    </row>
    <row r="58" spans="1:6" ht="15">
      <c r="A58" s="121" t="s">
        <v>282</v>
      </c>
      <c r="B58" s="120" t="s">
        <v>125</v>
      </c>
      <c r="C58" s="121" t="s">
        <v>588</v>
      </c>
      <c r="D58" s="121" t="s">
        <v>264</v>
      </c>
      <c r="E58" s="120" t="s">
        <v>125</v>
      </c>
      <c r="F58" s="121" t="s">
        <v>265</v>
      </c>
    </row>
    <row r="59" spans="1:6" ht="15">
      <c r="A59" s="121" t="s">
        <v>267</v>
      </c>
      <c r="B59" s="120" t="s">
        <v>125</v>
      </c>
      <c r="C59" s="121" t="s">
        <v>268</v>
      </c>
      <c r="D59" s="121"/>
      <c r="E59" s="120"/>
      <c r="F59" s="121"/>
    </row>
    <row r="60" spans="1:6" ht="15">
      <c r="A60" s="121"/>
      <c r="B60" s="120"/>
      <c r="C60" s="121"/>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A64" s="121"/>
      <c r="B64" s="120"/>
      <c r="C64" s="121"/>
      <c r="D64" s="121"/>
      <c r="E64" s="120"/>
      <c r="F64" s="121"/>
    </row>
    <row r="65" spans="1:17" ht="15">
      <c r="A65" s="121"/>
      <c r="B65" s="120"/>
      <c r="C65" s="121"/>
      <c r="D65" s="121"/>
      <c r="E65" s="120"/>
      <c r="F65" s="121"/>
    </row>
    <row r="66" spans="1:17" ht="15">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row>
    <row r="74" spans="1:17" ht="15">
      <c r="A74" s="121"/>
      <c r="B74" s="120"/>
      <c r="C74" s="121"/>
      <c r="D74" s="121"/>
      <c r="E74" s="120"/>
      <c r="F74" s="121"/>
    </row>
    <row r="75" spans="1:17" ht="15">
      <c r="A75" s="121"/>
      <c r="B75" s="120"/>
      <c r="C75" s="121"/>
      <c r="D75" s="121"/>
      <c r="E75" s="120"/>
      <c r="F75" s="121"/>
      <c r="G75" s="226"/>
      <c r="H75" s="226"/>
      <c r="I75" s="226"/>
      <c r="J75" s="226"/>
      <c r="K75" s="226"/>
      <c r="L75" s="226"/>
      <c r="M75" s="226"/>
      <c r="N75" s="226"/>
      <c r="O75" s="226"/>
      <c r="P75" s="226"/>
      <c r="Q75" s="226"/>
    </row>
    <row r="76" spans="1:17" ht="15">
      <c r="A76" s="121"/>
      <c r="B76" s="120"/>
      <c r="C76" s="121"/>
      <c r="D76" s="121"/>
      <c r="E76" s="219"/>
      <c r="F76" s="121"/>
    </row>
    <row r="77" spans="1:17">
      <c r="A77" s="226"/>
      <c r="B77" s="219"/>
      <c r="C77" s="226"/>
      <c r="D77" s="226"/>
      <c r="F77" s="226"/>
    </row>
  </sheetData>
  <mergeCells count="7">
    <mergeCell ref="A51:C51"/>
    <mergeCell ref="A2:F2"/>
    <mergeCell ref="A1:F1"/>
    <mergeCell ref="A38:C38"/>
    <mergeCell ref="A37:F37"/>
    <mergeCell ref="D38:F38"/>
    <mergeCell ref="D51:F51"/>
  </mergeCells>
  <printOptions horizontalCentered="1"/>
  <pageMargins left="0.25" right="0.25" top="0.75" bottom="0.75" header="0.3" footer="0.3"/>
  <pageSetup paperSize="5" fitToHeight="2" orientation="landscape" horizontalDpi="300" verticalDpi="300" r:id="rId1"/>
  <headerFooter>
    <oddFooter>&amp;C&amp;"-,Bold"MEEI Bulletins Vol 54 No. 12</oddFooter>
  </headerFooter>
  <rowBreaks count="1" manualBreakCount="1">
    <brk id="35" max="5" man="1"/>
  </rowBreaks>
  <colBreaks count="1" manualBreakCount="1">
    <brk id="6" max="3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zoomScaleNormal="100" zoomScaleSheetLayoutView="80" zoomScalePageLayoutView="89" workbookViewId="0">
      <selection sqref="A1:U1"/>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27" t="s">
        <v>401</v>
      </c>
      <c r="B1" s="428"/>
      <c r="C1" s="428"/>
      <c r="D1" s="428"/>
      <c r="E1" s="428"/>
      <c r="F1" s="428"/>
      <c r="G1" s="428"/>
      <c r="H1" s="428"/>
      <c r="I1" s="428"/>
      <c r="J1" s="428"/>
      <c r="K1" s="428"/>
      <c r="L1" s="428"/>
      <c r="M1" s="428"/>
      <c r="N1" s="428"/>
      <c r="O1" s="428"/>
      <c r="P1" s="428"/>
      <c r="Q1" s="428"/>
      <c r="R1" s="428"/>
      <c r="S1" s="428"/>
      <c r="T1" s="428"/>
      <c r="U1" s="429"/>
    </row>
    <row r="2" spans="1:31" s="41" customFormat="1" ht="18.75">
      <c r="A2" s="430"/>
      <c r="B2" s="432" t="s">
        <v>493</v>
      </c>
      <c r="C2" s="432" t="s">
        <v>126</v>
      </c>
      <c r="D2" s="432" t="s">
        <v>379</v>
      </c>
      <c r="E2" s="432" t="s">
        <v>237</v>
      </c>
      <c r="F2" s="432" t="s">
        <v>239</v>
      </c>
      <c r="G2" s="432" t="s">
        <v>283</v>
      </c>
      <c r="H2" s="432" t="s">
        <v>238</v>
      </c>
      <c r="I2" s="432" t="s">
        <v>307</v>
      </c>
      <c r="J2" s="432" t="s">
        <v>367</v>
      </c>
      <c r="K2" s="432" t="s">
        <v>119</v>
      </c>
      <c r="L2" s="432" t="s">
        <v>310</v>
      </c>
      <c r="M2" s="432" t="s">
        <v>306</v>
      </c>
      <c r="N2" s="432" t="s">
        <v>496</v>
      </c>
      <c r="O2" s="432" t="s">
        <v>392</v>
      </c>
      <c r="P2" s="432" t="s">
        <v>128</v>
      </c>
      <c r="Q2" s="432" t="s">
        <v>190</v>
      </c>
      <c r="R2" s="434" t="s">
        <v>433</v>
      </c>
      <c r="S2" s="438" t="s">
        <v>234</v>
      </c>
      <c r="T2" s="434"/>
      <c r="U2" s="436" t="s">
        <v>15</v>
      </c>
    </row>
    <row r="3" spans="1:31" s="41" customFormat="1" ht="18.75">
      <c r="A3" s="431"/>
      <c r="B3" s="433"/>
      <c r="C3" s="433"/>
      <c r="D3" s="433"/>
      <c r="E3" s="433"/>
      <c r="F3" s="433"/>
      <c r="G3" s="433"/>
      <c r="H3" s="433"/>
      <c r="I3" s="433"/>
      <c r="J3" s="433"/>
      <c r="K3" s="433"/>
      <c r="L3" s="433"/>
      <c r="M3" s="433"/>
      <c r="N3" s="433"/>
      <c r="O3" s="433"/>
      <c r="P3" s="433"/>
      <c r="Q3" s="433"/>
      <c r="R3" s="435"/>
      <c r="S3" s="234" t="s">
        <v>120</v>
      </c>
      <c r="T3" s="233" t="s">
        <v>121</v>
      </c>
      <c r="U3" s="437"/>
      <c r="V3" s="72"/>
    </row>
    <row r="4" spans="1:31" s="42" customFormat="1" ht="20.100000000000001" customHeight="1">
      <c r="A4" s="159">
        <v>42743</v>
      </c>
      <c r="B4" s="90">
        <v>413.83870967741933</v>
      </c>
      <c r="C4" s="92" t="s">
        <v>376</v>
      </c>
      <c r="D4" s="92">
        <v>18693.451612903227</v>
      </c>
      <c r="E4" s="92">
        <v>11865.225806451614</v>
      </c>
      <c r="F4" s="92">
        <v>5899.3548387096771</v>
      </c>
      <c r="G4" s="92">
        <v>2589.483870967742</v>
      </c>
      <c r="H4" s="92">
        <v>754.45161290322585</v>
      </c>
      <c r="I4" s="92">
        <v>953.70967741935488</v>
      </c>
      <c r="J4" s="92">
        <v>300.09677419354841</v>
      </c>
      <c r="K4" s="90">
        <v>1413.0967741935483</v>
      </c>
      <c r="L4" s="90">
        <v>0</v>
      </c>
      <c r="M4" s="92">
        <v>241.90322580645162</v>
      </c>
      <c r="N4" s="92">
        <v>241.12903225806451</v>
      </c>
      <c r="O4" s="92">
        <v>100.64516129032258</v>
      </c>
      <c r="P4" s="92">
        <v>69.354838709677423</v>
      </c>
      <c r="Q4" s="92">
        <v>5076.1290322580644</v>
      </c>
      <c r="R4" s="395">
        <v>11203.161290322581</v>
      </c>
      <c r="S4" s="236">
        <v>21819.741935483871</v>
      </c>
      <c r="T4" s="235">
        <v>53581.483870967742</v>
      </c>
      <c r="U4" s="393">
        <v>75401.225806451606</v>
      </c>
    </row>
    <row r="5" spans="1:31" s="43" customFormat="1" ht="20.100000000000001" customHeight="1">
      <c r="A5" s="159">
        <v>42775</v>
      </c>
      <c r="B5" s="90">
        <v>414</v>
      </c>
      <c r="C5" s="92">
        <v>13133.392857142857</v>
      </c>
      <c r="D5" s="92">
        <v>19830.964285714286</v>
      </c>
      <c r="E5" s="92">
        <v>11845.75</v>
      </c>
      <c r="F5" s="92">
        <v>6041.5357142857147</v>
      </c>
      <c r="G5" s="92">
        <v>3035.6785714285716</v>
      </c>
      <c r="H5" s="92">
        <v>720.75</v>
      </c>
      <c r="I5" s="92">
        <v>1006.6428571428571</v>
      </c>
      <c r="J5" s="92">
        <v>296.21428571428572</v>
      </c>
      <c r="K5" s="90">
        <v>1254.4642857142858</v>
      </c>
      <c r="L5" s="90">
        <v>4.2142857142857144</v>
      </c>
      <c r="M5" s="92">
        <v>279.64285714285717</v>
      </c>
      <c r="N5" s="92">
        <v>453.67857142857144</v>
      </c>
      <c r="O5" s="92">
        <v>97.75</v>
      </c>
      <c r="P5" s="92">
        <v>66.857142857142861</v>
      </c>
      <c r="Q5" s="92">
        <v>5729.1785714285716</v>
      </c>
      <c r="R5" s="395">
        <v>11739.785714285714</v>
      </c>
      <c r="S5" s="236">
        <v>22562.428571428572</v>
      </c>
      <c r="T5" s="235">
        <v>53388.071428571428</v>
      </c>
      <c r="U5" s="393">
        <v>75950.5</v>
      </c>
      <c r="V5" s="42"/>
    </row>
    <row r="6" spans="1:31" s="43" customFormat="1" ht="20.100000000000001" customHeight="1">
      <c r="A6" s="159">
        <v>42807</v>
      </c>
      <c r="B6" s="90">
        <v>357.45161290322579</v>
      </c>
      <c r="C6" s="92">
        <v>10372.58064516129</v>
      </c>
      <c r="D6" s="92">
        <v>19188.387096774193</v>
      </c>
      <c r="E6" s="92">
        <v>11935</v>
      </c>
      <c r="F6" s="92">
        <v>5962.8387096774195</v>
      </c>
      <c r="G6" s="92">
        <v>3023.9677419354839</v>
      </c>
      <c r="H6" s="92">
        <v>702.51612903225805</v>
      </c>
      <c r="I6" s="92">
        <v>969.87096774193549</v>
      </c>
      <c r="J6" s="92">
        <v>313.09677419354841</v>
      </c>
      <c r="K6" s="90">
        <v>1202.7096774193549</v>
      </c>
      <c r="L6" s="90">
        <v>0</v>
      </c>
      <c r="M6" s="92">
        <v>244.19354838709677</v>
      </c>
      <c r="N6" s="92">
        <v>341.87096774193549</v>
      </c>
      <c r="O6" s="92">
        <v>87.967741935483872</v>
      </c>
      <c r="P6" s="92">
        <v>61.322580645161288</v>
      </c>
      <c r="Q6" s="92">
        <v>4828.5806451612907</v>
      </c>
      <c r="R6" s="395">
        <v>12115.225806451614</v>
      </c>
      <c r="S6" s="236">
        <v>22428.580645161292</v>
      </c>
      <c r="T6" s="235">
        <v>49279</v>
      </c>
      <c r="U6" s="393">
        <v>71707.580645161288</v>
      </c>
      <c r="V6" s="42"/>
    </row>
    <row r="7" spans="1:31" s="43" customFormat="1" ht="20.100000000000001" customHeight="1">
      <c r="A7" s="159">
        <v>42839</v>
      </c>
      <c r="B7" s="90">
        <v>414.37633333333332</v>
      </c>
      <c r="C7" s="92">
        <v>10260.799999999999</v>
      </c>
      <c r="D7" s="92">
        <v>20122.599999999999</v>
      </c>
      <c r="E7" s="92">
        <v>11924.866666666667</v>
      </c>
      <c r="F7" s="92">
        <v>5511.4666666666662</v>
      </c>
      <c r="G7" s="92">
        <v>5016.6000000000004</v>
      </c>
      <c r="H7" s="92">
        <v>598.63333333333333</v>
      </c>
      <c r="I7" s="92">
        <v>927.7</v>
      </c>
      <c r="J7" s="92">
        <v>319.66666666666669</v>
      </c>
      <c r="K7" s="90">
        <v>1211.3333333333333</v>
      </c>
      <c r="L7" s="90">
        <v>0</v>
      </c>
      <c r="M7" s="92">
        <v>272.33333333333331</v>
      </c>
      <c r="N7" s="92">
        <v>442.93333333333334</v>
      </c>
      <c r="O7" s="92">
        <v>68.099999999999994</v>
      </c>
      <c r="P7" s="92">
        <v>63.1</v>
      </c>
      <c r="Q7" s="92">
        <v>3842.1666666666665</v>
      </c>
      <c r="R7" s="395">
        <v>12253.833333333334</v>
      </c>
      <c r="S7" s="236">
        <v>23945.366666666665</v>
      </c>
      <c r="T7" s="235">
        <v>49305.143000000004</v>
      </c>
      <c r="U7" s="393">
        <v>73250.509666666665</v>
      </c>
      <c r="V7" s="42"/>
    </row>
    <row r="8" spans="1:31" s="48" customFormat="1" ht="20.100000000000001" customHeight="1">
      <c r="A8" s="159">
        <v>42871</v>
      </c>
      <c r="B8" s="90">
        <v>407.54838709677421</v>
      </c>
      <c r="C8" s="92">
        <v>9546.0967741935492</v>
      </c>
      <c r="D8" s="92">
        <v>20739.225806451614</v>
      </c>
      <c r="E8" s="92">
        <v>11796.806451612903</v>
      </c>
      <c r="F8" s="92">
        <v>6199.9354838709678</v>
      </c>
      <c r="G8" s="92">
        <v>4400.1612903225805</v>
      </c>
      <c r="H8" s="92">
        <v>679.19354838709683</v>
      </c>
      <c r="I8" s="92">
        <v>855.19354838709683</v>
      </c>
      <c r="J8" s="92">
        <v>306.54838709677421</v>
      </c>
      <c r="K8" s="90">
        <v>1163.9677419354839</v>
      </c>
      <c r="L8" s="90">
        <v>0</v>
      </c>
      <c r="M8" s="92">
        <v>193.96774193548387</v>
      </c>
      <c r="N8" s="92">
        <v>192.96774193548387</v>
      </c>
      <c r="O8" s="92">
        <v>89.451612903225808</v>
      </c>
      <c r="P8" s="92">
        <v>55.032258064516128</v>
      </c>
      <c r="Q8" s="92">
        <v>1656.1290322580646</v>
      </c>
      <c r="R8" s="395">
        <v>12855.58064516129</v>
      </c>
      <c r="S8" s="236">
        <v>23720.096774193549</v>
      </c>
      <c r="T8" s="235">
        <v>47417.709677419356</v>
      </c>
      <c r="U8" s="393">
        <v>71137.806451612909</v>
      </c>
      <c r="V8" s="42"/>
    </row>
    <row r="9" spans="1:31" s="43" customFormat="1" ht="20.100000000000001" customHeight="1">
      <c r="A9" s="159">
        <v>42903</v>
      </c>
      <c r="B9" s="90">
        <v>396.1</v>
      </c>
      <c r="C9" s="93">
        <v>12657.833333333334</v>
      </c>
      <c r="D9" s="93">
        <v>18990.266666666666</v>
      </c>
      <c r="E9" s="93">
        <v>11383.033333333333</v>
      </c>
      <c r="F9" s="93">
        <v>5879.2333333333336</v>
      </c>
      <c r="G9" s="93">
        <v>5664.2666666666664</v>
      </c>
      <c r="H9" s="93">
        <v>674.9</v>
      </c>
      <c r="I9" s="93">
        <v>777.5333333333333</v>
      </c>
      <c r="J9" s="93">
        <v>305.83333333333331</v>
      </c>
      <c r="K9" s="91">
        <v>980.3</v>
      </c>
      <c r="L9" s="91">
        <v>3.5666666666666669</v>
      </c>
      <c r="M9" s="93">
        <v>269.06666666666666</v>
      </c>
      <c r="N9" s="93">
        <v>474.56666666666666</v>
      </c>
      <c r="O9" s="93">
        <v>64.233333333333334</v>
      </c>
      <c r="P9" s="93">
        <v>43.966666666666669</v>
      </c>
      <c r="Q9" s="93">
        <v>1958.4666666666667</v>
      </c>
      <c r="R9" s="396">
        <v>10986.733333333334</v>
      </c>
      <c r="S9" s="236">
        <v>24493.599999999999</v>
      </c>
      <c r="T9" s="235">
        <v>47016.3</v>
      </c>
      <c r="U9" s="393">
        <v>71509.899999999994</v>
      </c>
      <c r="V9" s="42"/>
    </row>
    <row r="10" spans="1:31" s="43" customFormat="1" ht="20.100000000000001" customHeight="1">
      <c r="A10" s="159">
        <v>42935</v>
      </c>
      <c r="B10" s="93">
        <v>422</v>
      </c>
      <c r="C10" s="93">
        <v>11879.225806451614</v>
      </c>
      <c r="D10" s="91">
        <v>20485.096774193549</v>
      </c>
      <c r="E10" s="93">
        <v>11992.387096774193</v>
      </c>
      <c r="F10" s="93">
        <v>6019.3870967741932</v>
      </c>
      <c r="G10" s="93">
        <v>3071.4516129032259</v>
      </c>
      <c r="H10" s="93">
        <v>676.41935483870964</v>
      </c>
      <c r="I10" s="93">
        <v>906.77419354838707</v>
      </c>
      <c r="J10" s="93">
        <v>307.29032258064518</v>
      </c>
      <c r="K10" s="93">
        <v>1181.7741935483871</v>
      </c>
      <c r="L10" s="93">
        <v>9.3548387096774199</v>
      </c>
      <c r="M10" s="93">
        <v>257.96774193548384</v>
      </c>
      <c r="N10" s="93">
        <v>429.58064516129031</v>
      </c>
      <c r="O10" s="93">
        <v>73.129032258064512</v>
      </c>
      <c r="P10" s="93">
        <v>44.677419354838712</v>
      </c>
      <c r="Q10" s="93">
        <v>2873.5483870967741</v>
      </c>
      <c r="R10" s="397">
        <v>12152.387096774193</v>
      </c>
      <c r="S10" s="236">
        <v>22623.677419354837</v>
      </c>
      <c r="T10" s="235">
        <v>50158.774193548386</v>
      </c>
      <c r="U10" s="393">
        <v>72782.451612903227</v>
      </c>
      <c r="V10" s="42"/>
    </row>
    <row r="11" spans="1:31" s="43" customFormat="1" ht="20.100000000000001" customHeight="1">
      <c r="A11" s="159">
        <v>42967</v>
      </c>
      <c r="B11" s="90">
        <v>404.83870967741933</v>
      </c>
      <c r="C11" s="90">
        <v>9711.322580645161</v>
      </c>
      <c r="D11" s="91">
        <v>20325.258064516129</v>
      </c>
      <c r="E11" s="90">
        <v>11694.741935483871</v>
      </c>
      <c r="F11" s="90">
        <v>6276.6129032258068</v>
      </c>
      <c r="G11" s="90">
        <v>2173.7741935483873</v>
      </c>
      <c r="H11" s="90">
        <v>614.32258064516134</v>
      </c>
      <c r="I11" s="90">
        <v>885.45161290322585</v>
      </c>
      <c r="J11" s="90">
        <v>316.32258064516128</v>
      </c>
      <c r="K11" s="90">
        <v>1708.3225806451612</v>
      </c>
      <c r="L11" s="90">
        <v>6.612903225806452</v>
      </c>
      <c r="M11" s="90">
        <v>270.41935483870969</v>
      </c>
      <c r="N11" s="90">
        <v>374.61290322580646</v>
      </c>
      <c r="O11" s="90">
        <v>82.290322580645167</v>
      </c>
      <c r="P11" s="90">
        <v>54.41935483870968</v>
      </c>
      <c r="Q11" s="90">
        <v>2602.6451612903224</v>
      </c>
      <c r="R11" s="397">
        <v>11662.451612903225</v>
      </c>
      <c r="S11" s="236">
        <v>21593.709677419356</v>
      </c>
      <c r="T11" s="235">
        <v>47570.709677419356</v>
      </c>
      <c r="U11" s="393">
        <v>69164.419354838712</v>
      </c>
      <c r="V11" s="42"/>
    </row>
    <row r="12" spans="1:31" s="43" customFormat="1" ht="20.100000000000001" customHeight="1">
      <c r="A12" s="159">
        <v>42999</v>
      </c>
      <c r="B12" s="94">
        <v>450.86666666666667</v>
      </c>
      <c r="C12" s="94">
        <v>9454.9886030325324</v>
      </c>
      <c r="D12" s="91">
        <v>20724.099999999999</v>
      </c>
      <c r="E12" s="94">
        <v>11771.7</v>
      </c>
      <c r="F12" s="94">
        <v>5546.3666666666668</v>
      </c>
      <c r="G12" s="94">
        <v>2285.4</v>
      </c>
      <c r="H12" s="94">
        <v>606.6</v>
      </c>
      <c r="I12" s="94">
        <v>994.2</v>
      </c>
      <c r="J12" s="94">
        <v>292.63333333333333</v>
      </c>
      <c r="K12" s="94">
        <v>1737.2</v>
      </c>
      <c r="L12" s="94">
        <v>0.46666666666666667</v>
      </c>
      <c r="M12" s="94">
        <v>270.5</v>
      </c>
      <c r="N12" s="94">
        <v>91.933333333333337</v>
      </c>
      <c r="O12" s="94">
        <v>77.733333333333334</v>
      </c>
      <c r="P12" s="94">
        <v>56.966666666666669</v>
      </c>
      <c r="Q12" s="94">
        <v>4072.2666666666669</v>
      </c>
      <c r="R12" s="397">
        <v>10962.472640391299</v>
      </c>
      <c r="S12" s="236">
        <v>20729.8</v>
      </c>
      <c r="T12" s="235">
        <v>48666.594576757168</v>
      </c>
      <c r="U12" s="393">
        <v>69396.394576757171</v>
      </c>
      <c r="V12" s="42"/>
    </row>
    <row r="13" spans="1:31" s="43" customFormat="1" ht="20.100000000000001" customHeight="1">
      <c r="A13" s="159">
        <v>43031</v>
      </c>
      <c r="B13" s="90">
        <v>294.40645161290325</v>
      </c>
      <c r="C13" s="90">
        <v>7992.2258064516127</v>
      </c>
      <c r="D13" s="91">
        <v>19557.483870967742</v>
      </c>
      <c r="E13" s="90">
        <v>11495.645161290322</v>
      </c>
      <c r="F13" s="90">
        <v>5972.3870967741932</v>
      </c>
      <c r="G13" s="90">
        <v>2535.1612903225805</v>
      </c>
      <c r="H13" s="90">
        <v>601</v>
      </c>
      <c r="I13" s="90">
        <v>1024.8387096774193</v>
      </c>
      <c r="J13" s="90">
        <v>263.06451612903226</v>
      </c>
      <c r="K13" s="90">
        <v>1758.4516129032259</v>
      </c>
      <c r="L13" s="90">
        <v>0</v>
      </c>
      <c r="M13" s="90">
        <v>242.03225806451613</v>
      </c>
      <c r="N13" s="90">
        <v>262.58064516129031</v>
      </c>
      <c r="O13" s="90">
        <v>71.774193548387103</v>
      </c>
      <c r="P13" s="90">
        <v>65.838709677419359</v>
      </c>
      <c r="Q13" s="90">
        <v>3281.8709677419356</v>
      </c>
      <c r="R13" s="235">
        <v>11051.806451612903</v>
      </c>
      <c r="S13" s="236">
        <v>21266.741935483871</v>
      </c>
      <c r="T13" s="235">
        <v>45171.514354838713</v>
      </c>
      <c r="U13" s="393">
        <v>66470.567741935491</v>
      </c>
      <c r="V13" s="42"/>
      <c r="W13" s="44"/>
      <c r="X13" s="44"/>
      <c r="Y13" s="44"/>
      <c r="Z13" s="44"/>
      <c r="AA13" s="44"/>
      <c r="AB13" s="44"/>
      <c r="AC13" s="44"/>
      <c r="AD13" s="44"/>
      <c r="AE13" s="44"/>
    </row>
    <row r="14" spans="1:31" s="43" customFormat="1" ht="20.100000000000001" customHeight="1">
      <c r="A14" s="159">
        <v>43063</v>
      </c>
      <c r="B14" s="90">
        <v>138.32266666666666</v>
      </c>
      <c r="C14" s="90">
        <v>9582.4333333333325</v>
      </c>
      <c r="D14" s="91">
        <v>20972.133333333335</v>
      </c>
      <c r="E14" s="90">
        <v>11737.333333333334</v>
      </c>
      <c r="F14" s="90">
        <v>6561.7333333333336</v>
      </c>
      <c r="G14" s="90">
        <v>2305.1999999999998</v>
      </c>
      <c r="H14" s="90">
        <v>662.5</v>
      </c>
      <c r="I14" s="352">
        <v>1132.5333333333333</v>
      </c>
      <c r="J14" s="90">
        <v>257.63333333333333</v>
      </c>
      <c r="K14" s="90">
        <v>1714.8333333333333</v>
      </c>
      <c r="L14" s="90">
        <v>2.0333333333333332</v>
      </c>
      <c r="M14" s="90">
        <v>304.43333333333334</v>
      </c>
      <c r="N14" s="90">
        <v>312.5</v>
      </c>
      <c r="O14" s="90">
        <v>76.5</v>
      </c>
      <c r="P14" s="90">
        <v>74.7</v>
      </c>
      <c r="Q14" s="90">
        <v>4675.7</v>
      </c>
      <c r="R14" s="235">
        <v>11043.166666666666</v>
      </c>
      <c r="S14" s="236">
        <v>22001.3</v>
      </c>
      <c r="T14" s="235">
        <v>49563.5</v>
      </c>
      <c r="U14" s="393">
        <v>71553.689333333328</v>
      </c>
      <c r="V14" s="42"/>
      <c r="W14" s="44"/>
      <c r="X14" s="44"/>
      <c r="Y14" s="44"/>
      <c r="Z14" s="44"/>
      <c r="AA14" s="44"/>
      <c r="AB14" s="44"/>
      <c r="AC14" s="44"/>
      <c r="AD14" s="44"/>
      <c r="AE14" s="44"/>
    </row>
    <row r="15" spans="1:31" s="43" customFormat="1" ht="20.100000000000001" customHeight="1">
      <c r="A15" s="159">
        <v>43095</v>
      </c>
      <c r="B15" s="352">
        <v>207.54735483870971</v>
      </c>
      <c r="C15" s="90">
        <v>11537.774193548386</v>
      </c>
      <c r="D15" s="91">
        <v>20080.483870967742</v>
      </c>
      <c r="E15" s="90">
        <v>11957.741935483871</v>
      </c>
      <c r="F15" s="90">
        <v>5793.4516129032254</v>
      </c>
      <c r="G15" s="90">
        <v>2157.8387096774195</v>
      </c>
      <c r="H15" s="90">
        <v>589.0322580645161</v>
      </c>
      <c r="I15" s="352">
        <v>1081.2258064516129</v>
      </c>
      <c r="J15" s="90">
        <v>258.80645161290323</v>
      </c>
      <c r="K15" s="90">
        <v>1632.741935483871</v>
      </c>
      <c r="L15" s="352">
        <v>5.032258064516129</v>
      </c>
      <c r="M15" s="352">
        <v>241.06451612903226</v>
      </c>
      <c r="N15" s="352">
        <v>179.93548387096774</v>
      </c>
      <c r="O15" s="90">
        <v>63</v>
      </c>
      <c r="P15" s="90">
        <v>61.70967741935484</v>
      </c>
      <c r="Q15" s="90">
        <v>6218.6451612903229</v>
      </c>
      <c r="R15" s="235">
        <v>11843</v>
      </c>
      <c r="S15" s="236">
        <v>21066.548387096773</v>
      </c>
      <c r="T15" s="392">
        <v>52842.482838709671</v>
      </c>
      <c r="U15" s="393">
        <v>73909.031225806451</v>
      </c>
      <c r="V15" s="42"/>
    </row>
    <row r="16" spans="1:31" s="55" customFormat="1" ht="25.5" customHeight="1" thickBot="1">
      <c r="A16" s="164" t="s">
        <v>399</v>
      </c>
      <c r="B16" s="162">
        <v>359.77681643835615</v>
      </c>
      <c r="C16" s="178">
        <v>10963.84837833144</v>
      </c>
      <c r="D16" s="169">
        <v>19974.495890410959</v>
      </c>
      <c r="E16" s="162">
        <v>11783.706849315069</v>
      </c>
      <c r="F16" s="162">
        <v>5972.5205479452052</v>
      </c>
      <c r="G16" s="162">
        <v>3182.6027397260273</v>
      </c>
      <c r="H16" s="162">
        <v>656.39726027397262</v>
      </c>
      <c r="I16" s="162">
        <v>959.27123287671236</v>
      </c>
      <c r="J16" s="162">
        <v>294.76438356164385</v>
      </c>
      <c r="K16" s="162">
        <v>1414.5972602739726</v>
      </c>
      <c r="L16" s="162">
        <v>2.6054794520547944</v>
      </c>
      <c r="M16" s="162">
        <v>256.87123287671233</v>
      </c>
      <c r="N16" s="162">
        <v>315.24383561643833</v>
      </c>
      <c r="O16" s="162">
        <v>79.31506849315069</v>
      </c>
      <c r="P16" s="162">
        <v>59.772602739726025</v>
      </c>
      <c r="Q16" s="169">
        <v>3889.1479452054796</v>
      </c>
      <c r="R16" s="398">
        <v>11658.882682771889</v>
      </c>
      <c r="S16" s="334">
        <v>22347</v>
      </c>
      <c r="T16" s="335">
        <v>49477</v>
      </c>
      <c r="U16" s="391">
        <v>71823.82020630881</v>
      </c>
      <c r="V16" s="42"/>
    </row>
    <row r="17" spans="1:21" ht="20.25" hidden="1" customHeight="1">
      <c r="A17" s="53" t="s">
        <v>311</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578</v>
      </c>
      <c r="B18" s="75"/>
      <c r="C18" s="75"/>
      <c r="D18" s="75"/>
      <c r="I18" s="75"/>
      <c r="J18" s="75"/>
      <c r="K18" s="75"/>
      <c r="Q18" s="76"/>
      <c r="R18" s="75"/>
    </row>
    <row r="19" spans="1:21" ht="22.5" hidden="1" customHeight="1">
      <c r="A19" s="117" t="s">
        <v>353</v>
      </c>
    </row>
    <row r="20" spans="1:21">
      <c r="A20" s="117"/>
      <c r="H20" s="72"/>
    </row>
    <row r="21" spans="1:21">
      <c r="T21" s="40"/>
    </row>
    <row r="77" spans="1:16">
      <c r="A77" s="226"/>
      <c r="B77" s="226"/>
      <c r="C77" s="226"/>
      <c r="D77" s="226"/>
      <c r="E77" s="226"/>
      <c r="F77" s="226"/>
      <c r="G77" s="226"/>
      <c r="H77" s="226"/>
      <c r="I77" s="226"/>
      <c r="J77" s="226"/>
      <c r="K77" s="226"/>
      <c r="L77" s="226"/>
      <c r="M77" s="226"/>
      <c r="N77" s="226"/>
      <c r="O77" s="226"/>
      <c r="P77" s="226"/>
    </row>
  </sheetData>
  <mergeCells count="21">
    <mergeCell ref="L2:L3"/>
    <mergeCell ref="Q2:Q3"/>
    <mergeCell ref="O2:O3"/>
    <mergeCell ref="F2:F3"/>
    <mergeCell ref="M2:M3"/>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s>
  <printOptions horizontalCentered="1"/>
  <pageMargins left="0.25" right="0.25" top="0.75" bottom="0.75" header="0.3" footer="0.3"/>
  <pageSetup paperSize="5" orientation="landscape" horizontalDpi="300" verticalDpi="300" r:id="rId1"/>
  <headerFooter>
    <oddFooter>&amp;C&amp;"-,Bold"MEEI Bulletins Vol 54 No. 12</oddFooter>
  </headerFooter>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topLeftCell="B1" zoomScaleNormal="100" zoomScaleSheetLayoutView="80" workbookViewId="0">
      <selection activeCell="J21" sqref="J21"/>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7" customWidth="1"/>
    <col min="14" max="14" width="13.42578125" style="39" customWidth="1"/>
    <col min="15" max="17" width="12.140625" style="39" customWidth="1"/>
    <col min="18" max="16384" width="9.140625" style="39"/>
  </cols>
  <sheetData>
    <row r="1" spans="4:13" s="38" customFormat="1" ht="25.5" customHeight="1">
      <c r="D1" s="439" t="s">
        <v>400</v>
      </c>
      <c r="E1" s="440"/>
      <c r="F1" s="440"/>
      <c r="G1" s="440"/>
      <c r="H1" s="440"/>
      <c r="I1" s="440"/>
      <c r="J1" s="441"/>
      <c r="K1" s="212"/>
      <c r="L1" s="212"/>
      <c r="M1" s="212"/>
    </row>
    <row r="2" spans="4:13" s="41" customFormat="1" ht="25.5" customHeight="1">
      <c r="D2" s="165"/>
      <c r="E2" s="356" t="s">
        <v>126</v>
      </c>
      <c r="F2" s="356" t="s">
        <v>493</v>
      </c>
      <c r="G2" s="356" t="s">
        <v>495</v>
      </c>
      <c r="H2" s="356" t="s">
        <v>119</v>
      </c>
      <c r="I2" s="356" t="s">
        <v>152</v>
      </c>
      <c r="J2" s="156" t="s">
        <v>15</v>
      </c>
      <c r="K2" s="213"/>
      <c r="L2" s="213"/>
      <c r="M2" s="213"/>
    </row>
    <row r="3" spans="4:13" s="42" customFormat="1" ht="20.100000000000001" customHeight="1">
      <c r="D3" s="159">
        <v>42743</v>
      </c>
      <c r="E3" s="90">
        <v>14534.548387096775</v>
      </c>
      <c r="F3" s="90">
        <v>413.83870967741933</v>
      </c>
      <c r="G3" s="90">
        <v>241.12903225806451</v>
      </c>
      <c r="H3" s="90">
        <v>1413.0967741935483</v>
      </c>
      <c r="I3" s="90">
        <v>91.516129032258064</v>
      </c>
      <c r="J3" s="166">
        <f>SUM(E3:I3)</f>
        <v>16694.129032258064</v>
      </c>
      <c r="K3" s="214"/>
      <c r="L3" s="214"/>
      <c r="M3" s="214"/>
    </row>
    <row r="4" spans="4:13" s="43" customFormat="1" ht="20.100000000000001" customHeight="1">
      <c r="D4" s="159">
        <v>42775</v>
      </c>
      <c r="E4" s="90">
        <v>13012.5</v>
      </c>
      <c r="F4" s="90">
        <v>414</v>
      </c>
      <c r="G4" s="90">
        <v>453.67857142857144</v>
      </c>
      <c r="H4" s="90">
        <v>1254.4642857142858</v>
      </c>
      <c r="I4" s="90">
        <v>49.892857142857146</v>
      </c>
      <c r="J4" s="166">
        <f t="shared" ref="J4:J15" si="0">SUM(E4:I4)</f>
        <v>15184.535714285714</v>
      </c>
      <c r="K4" s="215"/>
      <c r="L4" s="215"/>
      <c r="M4" s="215"/>
    </row>
    <row r="5" spans="4:13" s="43" customFormat="1" ht="20.100000000000001" customHeight="1">
      <c r="D5" s="159">
        <v>42807</v>
      </c>
      <c r="E5" s="90">
        <v>9607.2258064516136</v>
      </c>
      <c r="F5" s="90">
        <v>357.45161290322579</v>
      </c>
      <c r="G5" s="90">
        <v>341.87096774193549</v>
      </c>
      <c r="H5" s="90">
        <v>1202.7096774193549</v>
      </c>
      <c r="I5" s="90">
        <v>79.387096774193552</v>
      </c>
      <c r="J5" s="166">
        <f t="shared" si="0"/>
        <v>11588.645161290322</v>
      </c>
      <c r="K5" s="215"/>
      <c r="L5" s="215"/>
      <c r="M5" s="215"/>
    </row>
    <row r="6" spans="4:13" s="43" customFormat="1" ht="20.100000000000001" customHeight="1">
      <c r="D6" s="159">
        <v>42839</v>
      </c>
      <c r="E6" s="90">
        <v>9548.2277977501617</v>
      </c>
      <c r="F6" s="90">
        <v>414.37633333333332</v>
      </c>
      <c r="G6" s="90">
        <v>442.93333333333334</v>
      </c>
      <c r="H6" s="90">
        <v>1211.3333333333333</v>
      </c>
      <c r="I6" s="90">
        <v>99.966666666666669</v>
      </c>
      <c r="J6" s="166">
        <f t="shared" si="0"/>
        <v>11716.837464416829</v>
      </c>
      <c r="K6" s="215"/>
      <c r="L6" s="215"/>
      <c r="M6" s="215"/>
    </row>
    <row r="7" spans="4:13" s="43" customFormat="1" ht="20.100000000000001" customHeight="1">
      <c r="D7" s="159">
        <v>42871</v>
      </c>
      <c r="E7" s="90">
        <v>9027.3870967741932</v>
      </c>
      <c r="F7" s="90">
        <v>407.54838709677421</v>
      </c>
      <c r="G7" s="90">
        <v>192.96774193548387</v>
      </c>
      <c r="H7" s="90">
        <v>1163.9677419354839</v>
      </c>
      <c r="I7" s="90">
        <v>136.2258064516129</v>
      </c>
      <c r="J7" s="166">
        <f t="shared" si="0"/>
        <v>10928.096774193549</v>
      </c>
      <c r="K7" s="215"/>
      <c r="L7" s="215"/>
      <c r="M7" s="215"/>
    </row>
    <row r="8" spans="4:13" s="43" customFormat="1" ht="20.100000000000001" customHeight="1">
      <c r="D8" s="159">
        <v>42903</v>
      </c>
      <c r="E8" s="90">
        <v>11875</v>
      </c>
      <c r="F8" s="90">
        <v>396.1</v>
      </c>
      <c r="G8" s="90">
        <v>474.56666666666666</v>
      </c>
      <c r="H8" s="90">
        <v>980.3</v>
      </c>
      <c r="I8" s="90">
        <v>227.56666666666666</v>
      </c>
      <c r="J8" s="166">
        <f t="shared" si="0"/>
        <v>13953.533333333335</v>
      </c>
      <c r="K8" s="215"/>
      <c r="L8" s="215"/>
      <c r="M8" s="215"/>
    </row>
    <row r="9" spans="4:13" s="43" customFormat="1" ht="20.100000000000001" customHeight="1">
      <c r="D9" s="159">
        <v>42935</v>
      </c>
      <c r="E9" s="93">
        <v>11161.516129032258</v>
      </c>
      <c r="F9" s="93">
        <v>422</v>
      </c>
      <c r="G9" s="93">
        <v>429.58064516129031</v>
      </c>
      <c r="H9" s="93">
        <v>1181.7741935483871</v>
      </c>
      <c r="I9" s="93">
        <v>143.2258064516129</v>
      </c>
      <c r="J9" s="166">
        <f t="shared" si="0"/>
        <v>13338.096774193547</v>
      </c>
      <c r="K9" s="215"/>
      <c r="L9" s="215"/>
      <c r="M9" s="215"/>
    </row>
    <row r="10" spans="4:13" s="43" customFormat="1" ht="20.100000000000001" customHeight="1">
      <c r="D10" s="159">
        <v>42967</v>
      </c>
      <c r="E10" s="90">
        <v>9112.2852306463337</v>
      </c>
      <c r="F10" s="90">
        <v>404.83870967741933</v>
      </c>
      <c r="G10" s="90">
        <v>374.61290322580646</v>
      </c>
      <c r="H10" s="90">
        <v>1708.3225806451612</v>
      </c>
      <c r="I10" s="90">
        <v>308.29032258064518</v>
      </c>
      <c r="J10" s="166">
        <f t="shared" si="0"/>
        <v>11908.349746775366</v>
      </c>
      <c r="K10" s="215"/>
      <c r="L10" s="215"/>
      <c r="M10" s="215"/>
    </row>
    <row r="11" spans="4:13" s="43" customFormat="1" ht="20.100000000000001" customHeight="1">
      <c r="D11" s="159">
        <v>42999</v>
      </c>
      <c r="E11" s="90">
        <v>8833.6527718648722</v>
      </c>
      <c r="F11" s="90">
        <v>450.86666666666667</v>
      </c>
      <c r="G11" s="90">
        <v>91.933333333333337</v>
      </c>
      <c r="H11" s="90">
        <v>1737.2</v>
      </c>
      <c r="I11" s="90">
        <v>347.2</v>
      </c>
      <c r="J11" s="166">
        <f t="shared" si="0"/>
        <v>11460.852771864873</v>
      </c>
      <c r="K11" s="215"/>
      <c r="L11" s="215"/>
      <c r="M11" s="215"/>
    </row>
    <row r="12" spans="4:13" s="43" customFormat="1" ht="20.100000000000001" customHeight="1">
      <c r="D12" s="159">
        <v>43031</v>
      </c>
      <c r="E12" s="90">
        <v>7370.6451612903229</v>
      </c>
      <c r="F12" s="90">
        <v>294.40645161290325</v>
      </c>
      <c r="G12" s="90">
        <v>262.58064516129031</v>
      </c>
      <c r="H12" s="90">
        <v>1758.4516129032259</v>
      </c>
      <c r="I12" s="90">
        <v>298.51612903225805</v>
      </c>
      <c r="J12" s="166">
        <f t="shared" si="0"/>
        <v>9984.6</v>
      </c>
      <c r="K12" s="215"/>
      <c r="L12" s="215"/>
      <c r="M12" s="215"/>
    </row>
    <row r="13" spans="4:13" s="43" customFormat="1" ht="20.100000000000001" customHeight="1">
      <c r="D13" s="159">
        <v>43063</v>
      </c>
      <c r="E13" s="90">
        <v>9178</v>
      </c>
      <c r="F13" s="90">
        <v>138.32266666666666</v>
      </c>
      <c r="G13" s="90">
        <v>312.5</v>
      </c>
      <c r="H13" s="90">
        <v>1714.8333333333333</v>
      </c>
      <c r="I13" s="90">
        <v>208.4</v>
      </c>
      <c r="J13" s="166">
        <f t="shared" si="0"/>
        <v>11552.056</v>
      </c>
      <c r="K13" s="215"/>
      <c r="L13" s="215"/>
      <c r="M13" s="215"/>
    </row>
    <row r="14" spans="4:13" s="42" customFormat="1" ht="20.100000000000001" customHeight="1">
      <c r="D14" s="159">
        <v>43095</v>
      </c>
      <c r="E14" s="90">
        <v>11044.378214673347</v>
      </c>
      <c r="F14" s="352">
        <v>207.54735483870971</v>
      </c>
      <c r="G14" s="352">
        <v>181.88258064516131</v>
      </c>
      <c r="H14" s="90">
        <v>1632.741935483871</v>
      </c>
      <c r="I14" s="90">
        <v>180.74193548387098</v>
      </c>
      <c r="J14" s="166">
        <f t="shared" si="0"/>
        <v>13247.292021124958</v>
      </c>
      <c r="K14" s="214"/>
      <c r="L14" s="214"/>
      <c r="M14" s="214"/>
    </row>
    <row r="15" spans="4:13" s="55" customFormat="1" ht="25.5" customHeight="1" thickBot="1">
      <c r="D15" s="167" t="s">
        <v>399</v>
      </c>
      <c r="E15" s="162">
        <v>10342.449270940717</v>
      </c>
      <c r="F15" s="162">
        <v>359.77681643835615</v>
      </c>
      <c r="G15" s="162">
        <v>315.40920547945205</v>
      </c>
      <c r="H15" s="162">
        <v>1414.5972602739726</v>
      </c>
      <c r="I15" s="162">
        <v>181.55068493150685</v>
      </c>
      <c r="J15" s="336">
        <f t="shared" si="0"/>
        <v>12613.783238064005</v>
      </c>
      <c r="K15" s="216"/>
      <c r="L15" s="216"/>
      <c r="M15" s="216"/>
    </row>
    <row r="16" spans="4:13" ht="18" customHeight="1">
      <c r="D16" s="99" t="s">
        <v>580</v>
      </c>
      <c r="E16" s="96"/>
      <c r="F16" s="95"/>
      <c r="G16" s="96"/>
      <c r="H16" s="96"/>
      <c r="I16" s="97"/>
      <c r="J16" s="96"/>
    </row>
    <row r="17" spans="4:10" ht="15" hidden="1" customHeight="1">
      <c r="D17" s="117" t="s">
        <v>358</v>
      </c>
      <c r="E17" s="39"/>
    </row>
    <row r="18" spans="4:10" ht="14.25" customHeight="1">
      <c r="D18" s="117" t="s">
        <v>578</v>
      </c>
      <c r="E18" s="39"/>
    </row>
    <row r="19" spans="4:10">
      <c r="J19" s="40"/>
    </row>
    <row r="77" spans="1:17">
      <c r="A77" s="226"/>
      <c r="B77" s="226"/>
      <c r="C77" s="226"/>
      <c r="D77" s="226"/>
      <c r="E77" s="230"/>
      <c r="F77" s="226"/>
      <c r="G77" s="226"/>
      <c r="H77" s="226"/>
      <c r="I77" s="226"/>
      <c r="J77" s="226"/>
      <c r="K77" s="231"/>
      <c r="L77" s="231"/>
      <c r="M77" s="231"/>
      <c r="N77" s="226"/>
      <c r="O77" s="226"/>
      <c r="P77" s="226"/>
      <c r="Q77" s="226"/>
    </row>
  </sheetData>
  <mergeCells count="1">
    <mergeCell ref="D1:J1"/>
  </mergeCells>
  <phoneticPr fontId="72" type="noConversion"/>
  <printOptions horizontalCentered="1"/>
  <pageMargins left="0.25" right="0.25" top="0.75" bottom="0.75" header="0.3" footer="0.3"/>
  <pageSetup paperSize="5" fitToHeight="2" orientation="landscape" horizontalDpi="300" verticalDpi="300" r:id="rId1"/>
  <headerFooter>
    <oddFooter>&amp;C&amp;"-,Bold"MEEI Bulletins Vol 54 No. 12</oddFooter>
  </headerFooter>
  <ignoredErrors>
    <ignoredError sqref="J3:J15"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N77"/>
  <sheetViews>
    <sheetView zoomScale="84" zoomScaleNormal="84" zoomScaleSheetLayoutView="100" workbookViewId="0">
      <selection sqref="A1:H1"/>
    </sheetView>
  </sheetViews>
  <sheetFormatPr defaultColWidth="9.140625" defaultRowHeight="12.75"/>
  <cols>
    <col min="1" max="1" width="10.85546875" style="45" customWidth="1"/>
    <col min="2" max="2" width="21.28515625" style="51" customWidth="1"/>
    <col min="3" max="3" width="18" style="51" customWidth="1"/>
    <col min="4" max="4" width="14" style="51" customWidth="1"/>
    <col min="5" max="5" width="15.5703125" style="51" customWidth="1"/>
    <col min="6" max="6" width="40.140625" style="51" customWidth="1"/>
    <col min="7" max="7" width="16.42578125" style="51" customWidth="1"/>
    <col min="8" max="8" width="19.140625" style="51" customWidth="1"/>
    <col min="9" max="16384" width="9.140625" style="45"/>
  </cols>
  <sheetData>
    <row r="1" spans="1:10" ht="25.5" customHeight="1" thickBot="1">
      <c r="A1" s="445" t="s">
        <v>402</v>
      </c>
      <c r="B1" s="446"/>
      <c r="C1" s="446"/>
      <c r="D1" s="446"/>
      <c r="E1" s="446"/>
      <c r="F1" s="446"/>
      <c r="G1" s="447"/>
      <c r="H1" s="448"/>
    </row>
    <row r="2" spans="1:10" ht="25.5" customHeight="1">
      <c r="A2" s="380"/>
      <c r="B2" s="442" t="s">
        <v>121</v>
      </c>
      <c r="C2" s="443"/>
      <c r="D2" s="444"/>
      <c r="E2" s="449" t="s">
        <v>120</v>
      </c>
      <c r="F2" s="442"/>
      <c r="G2" s="443"/>
      <c r="H2" s="444"/>
    </row>
    <row r="3" spans="1:10" ht="25.5" customHeight="1">
      <c r="A3" s="155"/>
      <c r="B3" s="356" t="s">
        <v>126</v>
      </c>
      <c r="C3" s="356" t="s">
        <v>555</v>
      </c>
      <c r="D3" s="387" t="s">
        <v>119</v>
      </c>
      <c r="E3" s="155" t="s">
        <v>235</v>
      </c>
      <c r="F3" s="103" t="s">
        <v>355</v>
      </c>
      <c r="G3" s="381" t="s">
        <v>236</v>
      </c>
      <c r="H3" s="384" t="s">
        <v>236</v>
      </c>
      <c r="I3" s="89"/>
    </row>
    <row r="4" spans="1:10" ht="24.75" customHeight="1">
      <c r="A4" s="159">
        <v>42743</v>
      </c>
      <c r="B4" s="100" t="s">
        <v>434</v>
      </c>
      <c r="C4" s="100" t="s">
        <v>125</v>
      </c>
      <c r="D4" s="388" t="s">
        <v>395</v>
      </c>
      <c r="E4" s="357" t="s">
        <v>543</v>
      </c>
      <c r="F4" s="100" t="s">
        <v>537</v>
      </c>
      <c r="G4" s="353" t="s">
        <v>125</v>
      </c>
      <c r="H4" s="359" t="s">
        <v>541</v>
      </c>
      <c r="J4" s="89"/>
    </row>
    <row r="5" spans="1:10" ht="23.25" customHeight="1">
      <c r="A5" s="159">
        <v>42775</v>
      </c>
      <c r="B5" s="100" t="s">
        <v>434</v>
      </c>
      <c r="C5" s="100" t="s">
        <v>125</v>
      </c>
      <c r="D5" s="388" t="s">
        <v>395</v>
      </c>
      <c r="E5" s="357" t="s">
        <v>543</v>
      </c>
      <c r="F5" s="100" t="s">
        <v>538</v>
      </c>
      <c r="G5" s="353" t="s">
        <v>125</v>
      </c>
      <c r="H5" s="359" t="s">
        <v>541</v>
      </c>
    </row>
    <row r="6" spans="1:10" ht="24.75" customHeight="1">
      <c r="A6" s="159">
        <v>42807</v>
      </c>
      <c r="B6" s="100" t="s">
        <v>434</v>
      </c>
      <c r="C6" s="100" t="s">
        <v>125</v>
      </c>
      <c r="D6" s="388" t="s">
        <v>395</v>
      </c>
      <c r="E6" s="357" t="s">
        <v>543</v>
      </c>
      <c r="F6" s="100" t="s">
        <v>539</v>
      </c>
      <c r="G6" s="353" t="s">
        <v>125</v>
      </c>
      <c r="H6" s="359" t="s">
        <v>541</v>
      </c>
    </row>
    <row r="7" spans="1:10" ht="26.25" customHeight="1">
      <c r="A7" s="159">
        <v>42839</v>
      </c>
      <c r="B7" s="100" t="s">
        <v>434</v>
      </c>
      <c r="C7" s="100" t="s">
        <v>125</v>
      </c>
      <c r="D7" s="388" t="s">
        <v>395</v>
      </c>
      <c r="E7" s="357" t="s">
        <v>543</v>
      </c>
      <c r="F7" s="100" t="s">
        <v>540</v>
      </c>
      <c r="G7" s="353" t="s">
        <v>125</v>
      </c>
      <c r="H7" s="359" t="s">
        <v>541</v>
      </c>
    </row>
    <row r="8" spans="1:10" ht="24.75" customHeight="1">
      <c r="A8" s="159">
        <v>42871</v>
      </c>
      <c r="B8" s="100" t="s">
        <v>434</v>
      </c>
      <c r="C8" s="100" t="s">
        <v>125</v>
      </c>
      <c r="D8" s="388" t="s">
        <v>395</v>
      </c>
      <c r="E8" s="357" t="s">
        <v>543</v>
      </c>
      <c r="F8" s="100" t="s">
        <v>537</v>
      </c>
      <c r="G8" s="353" t="s">
        <v>125</v>
      </c>
      <c r="H8" s="359" t="s">
        <v>541</v>
      </c>
    </row>
    <row r="9" spans="1:10" ht="25.5" customHeight="1">
      <c r="A9" s="159">
        <v>42903</v>
      </c>
      <c r="B9" s="100" t="s">
        <v>434</v>
      </c>
      <c r="C9" s="100" t="s">
        <v>125</v>
      </c>
      <c r="D9" s="388" t="s">
        <v>395</v>
      </c>
      <c r="E9" s="357" t="s">
        <v>543</v>
      </c>
      <c r="F9" s="100" t="s">
        <v>537</v>
      </c>
      <c r="G9" s="353" t="s">
        <v>125</v>
      </c>
      <c r="H9" s="359" t="s">
        <v>541</v>
      </c>
    </row>
    <row r="10" spans="1:10" ht="27.75" customHeight="1">
      <c r="A10" s="159">
        <v>42935</v>
      </c>
      <c r="B10" s="100" t="s">
        <v>500</v>
      </c>
      <c r="C10" s="100" t="s">
        <v>125</v>
      </c>
      <c r="D10" s="388" t="s">
        <v>395</v>
      </c>
      <c r="E10" s="357" t="s">
        <v>543</v>
      </c>
      <c r="F10" s="100" t="s">
        <v>537</v>
      </c>
      <c r="G10" s="353" t="s">
        <v>125</v>
      </c>
      <c r="H10" s="359" t="s">
        <v>541</v>
      </c>
    </row>
    <row r="11" spans="1:10" ht="21.75" customHeight="1">
      <c r="A11" s="159">
        <v>42967</v>
      </c>
      <c r="B11" s="100" t="s">
        <v>500</v>
      </c>
      <c r="C11" s="100" t="s">
        <v>125</v>
      </c>
      <c r="D11" s="388" t="s">
        <v>395</v>
      </c>
      <c r="E11" s="357" t="s">
        <v>543</v>
      </c>
      <c r="F11" s="100" t="s">
        <v>537</v>
      </c>
      <c r="G11" s="353" t="s">
        <v>125</v>
      </c>
      <c r="H11" s="359" t="s">
        <v>541</v>
      </c>
    </row>
    <row r="12" spans="1:10" ht="23.25" customHeight="1">
      <c r="A12" s="159">
        <v>42999</v>
      </c>
      <c r="B12" s="100" t="s">
        <v>500</v>
      </c>
      <c r="C12" s="100" t="s">
        <v>125</v>
      </c>
      <c r="D12" s="388" t="s">
        <v>395</v>
      </c>
      <c r="E12" s="357" t="s">
        <v>543</v>
      </c>
      <c r="F12" s="100" t="s">
        <v>537</v>
      </c>
      <c r="G12" s="354" t="s">
        <v>542</v>
      </c>
      <c r="H12" s="385" t="s">
        <v>541</v>
      </c>
    </row>
    <row r="13" spans="1:10" ht="21.75" customHeight="1">
      <c r="A13" s="159">
        <v>43031</v>
      </c>
      <c r="B13" s="100" t="s">
        <v>377</v>
      </c>
      <c r="C13" s="100" t="s">
        <v>125</v>
      </c>
      <c r="D13" s="388" t="s">
        <v>395</v>
      </c>
      <c r="E13" s="358" t="s">
        <v>125</v>
      </c>
      <c r="F13" s="186" t="s">
        <v>125</v>
      </c>
      <c r="G13" s="354" t="s">
        <v>125</v>
      </c>
      <c r="H13" s="385" t="s">
        <v>541</v>
      </c>
    </row>
    <row r="14" spans="1:10" ht="21" customHeight="1">
      <c r="A14" s="159">
        <v>43063</v>
      </c>
      <c r="B14" s="100" t="s">
        <v>377</v>
      </c>
      <c r="C14" s="390" t="s">
        <v>572</v>
      </c>
      <c r="D14" s="388" t="s">
        <v>395</v>
      </c>
      <c r="E14" s="358" t="s">
        <v>125</v>
      </c>
      <c r="F14" s="186" t="s">
        <v>540</v>
      </c>
      <c r="G14" s="354" t="s">
        <v>125</v>
      </c>
      <c r="H14" s="385" t="s">
        <v>541</v>
      </c>
    </row>
    <row r="15" spans="1:10" ht="21.75" customHeight="1" thickBot="1">
      <c r="A15" s="325">
        <v>43095</v>
      </c>
      <c r="B15" s="382" t="s">
        <v>377</v>
      </c>
      <c r="C15" s="382" t="s">
        <v>572</v>
      </c>
      <c r="D15" s="389" t="s">
        <v>395</v>
      </c>
      <c r="E15" s="383" t="s">
        <v>125</v>
      </c>
      <c r="F15" s="326" t="s">
        <v>540</v>
      </c>
      <c r="G15" s="355" t="s">
        <v>125</v>
      </c>
      <c r="H15" s="386" t="s">
        <v>125</v>
      </c>
    </row>
    <row r="17" spans="1:8" ht="22.5" customHeight="1">
      <c r="A17" s="49"/>
      <c r="B17" s="50"/>
      <c r="C17" s="50"/>
      <c r="D17" s="50"/>
      <c r="E17" s="45"/>
      <c r="F17" s="45"/>
      <c r="G17" s="298"/>
      <c r="H17" s="298"/>
    </row>
    <row r="77" spans="1:14">
      <c r="A77" s="219"/>
      <c r="B77" s="224"/>
      <c r="C77" s="224"/>
      <c r="D77" s="224"/>
      <c r="E77" s="224"/>
      <c r="F77" s="224"/>
      <c r="G77" s="224"/>
      <c r="H77" s="224"/>
      <c r="I77" s="219"/>
      <c r="J77" s="219"/>
      <c r="K77" s="219"/>
      <c r="L77" s="219"/>
      <c r="M77" s="219"/>
      <c r="N77" s="219"/>
    </row>
  </sheetData>
  <mergeCells count="3">
    <mergeCell ref="B2:D2"/>
    <mergeCell ref="A1:H1"/>
    <mergeCell ref="E2:H2"/>
  </mergeCells>
  <phoneticPr fontId="72"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N77"/>
  <sheetViews>
    <sheetView zoomScaleNormal="100" zoomScaleSheetLayoutView="80" workbookViewId="0">
      <selection sqref="A1:I1"/>
    </sheetView>
  </sheetViews>
  <sheetFormatPr defaultColWidth="9.140625" defaultRowHeight="12.75"/>
  <cols>
    <col min="1" max="1" width="11.85546875" style="39" customWidth="1"/>
    <col min="2" max="2" width="8.42578125" style="39" customWidth="1"/>
    <col min="3" max="3" width="8.42578125" style="297" customWidth="1"/>
    <col min="4" max="4" width="9.42578125" style="39" customWidth="1"/>
    <col min="5" max="5" width="10.28515625" style="39" customWidth="1"/>
    <col min="6" max="6" width="9.7109375" style="39" customWidth="1"/>
    <col min="7" max="7" width="10" style="39" customWidth="1"/>
    <col min="8" max="8" width="10" style="314" customWidth="1"/>
    <col min="9" max="9" width="9.28515625" style="39" customWidth="1"/>
    <col min="10" max="16384" width="9.140625" style="39"/>
  </cols>
  <sheetData>
    <row r="1" spans="1:9" s="52" customFormat="1" ht="25.5" customHeight="1">
      <c r="A1" s="450" t="s">
        <v>403</v>
      </c>
      <c r="B1" s="451"/>
      <c r="C1" s="451"/>
      <c r="D1" s="451"/>
      <c r="E1" s="451"/>
      <c r="F1" s="451"/>
      <c r="G1" s="451"/>
      <c r="H1" s="452"/>
      <c r="I1" s="453"/>
    </row>
    <row r="2" spans="1:9" s="46" customFormat="1" ht="33.75" customHeight="1">
      <c r="A2" s="157"/>
      <c r="B2" s="102" t="s">
        <v>126</v>
      </c>
      <c r="C2" s="102" t="s">
        <v>119</v>
      </c>
      <c r="D2" s="102" t="s">
        <v>235</v>
      </c>
      <c r="E2" s="101" t="s">
        <v>355</v>
      </c>
      <c r="F2" s="101" t="s">
        <v>236</v>
      </c>
      <c r="G2" s="101" t="s">
        <v>284</v>
      </c>
      <c r="H2" s="369" t="s">
        <v>555</v>
      </c>
      <c r="I2" s="168" t="s">
        <v>231</v>
      </c>
    </row>
    <row r="3" spans="1:9" s="47" customFormat="1" ht="18.75" customHeight="1">
      <c r="A3" s="159">
        <v>42743</v>
      </c>
      <c r="B3" s="93">
        <v>62</v>
      </c>
      <c r="C3" s="90">
        <v>30</v>
      </c>
      <c r="D3" s="188">
        <v>31</v>
      </c>
      <c r="E3" s="188">
        <v>23</v>
      </c>
      <c r="F3" s="93">
        <v>15</v>
      </c>
      <c r="G3" s="93">
        <v>0</v>
      </c>
      <c r="H3" s="370">
        <v>0</v>
      </c>
      <c r="I3" s="160">
        <f>SUM(B3:G3)</f>
        <v>161</v>
      </c>
    </row>
    <row r="4" spans="1:9" s="47" customFormat="1" ht="20.100000000000001" customHeight="1">
      <c r="A4" s="159">
        <v>42775</v>
      </c>
      <c r="B4" s="93">
        <v>76</v>
      </c>
      <c r="C4" s="90">
        <v>28</v>
      </c>
      <c r="D4" s="188">
        <v>28</v>
      </c>
      <c r="E4" s="188">
        <v>39</v>
      </c>
      <c r="F4" s="93">
        <v>27</v>
      </c>
      <c r="G4" s="93">
        <v>0</v>
      </c>
      <c r="H4" s="370">
        <v>0</v>
      </c>
      <c r="I4" s="160">
        <f t="shared" ref="I4:I12" si="0">SUM(B4:G4)</f>
        <v>198</v>
      </c>
    </row>
    <row r="5" spans="1:9" s="47" customFormat="1" ht="20.100000000000001" customHeight="1">
      <c r="A5" s="159">
        <v>42807</v>
      </c>
      <c r="B5" s="93">
        <v>79.400000000000006</v>
      </c>
      <c r="C5" s="90">
        <v>31</v>
      </c>
      <c r="D5" s="188">
        <v>31</v>
      </c>
      <c r="E5" s="188">
        <v>34</v>
      </c>
      <c r="F5" s="93">
        <v>28</v>
      </c>
      <c r="G5" s="93">
        <v>0</v>
      </c>
      <c r="H5" s="370">
        <v>0</v>
      </c>
      <c r="I5" s="160">
        <f t="shared" si="0"/>
        <v>203.4</v>
      </c>
    </row>
    <row r="6" spans="1:9" s="47" customFormat="1" ht="20.100000000000001" customHeight="1">
      <c r="A6" s="159">
        <v>42839</v>
      </c>
      <c r="B6" s="93">
        <v>82</v>
      </c>
      <c r="C6" s="90">
        <v>15</v>
      </c>
      <c r="D6" s="188">
        <v>30</v>
      </c>
      <c r="E6" s="188">
        <v>34</v>
      </c>
      <c r="F6" s="93">
        <v>5</v>
      </c>
      <c r="G6" s="93">
        <v>0</v>
      </c>
      <c r="H6" s="370">
        <v>0</v>
      </c>
      <c r="I6" s="160">
        <f t="shared" si="0"/>
        <v>166</v>
      </c>
    </row>
    <row r="7" spans="1:9" s="47" customFormat="1" ht="20.100000000000001" customHeight="1">
      <c r="A7" s="159">
        <v>42871</v>
      </c>
      <c r="B7" s="93">
        <v>83</v>
      </c>
      <c r="C7" s="90">
        <v>16</v>
      </c>
      <c r="D7" s="188">
        <v>31</v>
      </c>
      <c r="E7" s="188">
        <v>14</v>
      </c>
      <c r="F7" s="93">
        <v>27</v>
      </c>
      <c r="G7" s="93">
        <v>0</v>
      </c>
      <c r="H7" s="370">
        <v>0</v>
      </c>
      <c r="I7" s="160">
        <f t="shared" si="0"/>
        <v>171</v>
      </c>
    </row>
    <row r="8" spans="1:9" s="47" customFormat="1" ht="20.100000000000001" customHeight="1">
      <c r="A8" s="159">
        <v>42903</v>
      </c>
      <c r="B8" s="93">
        <v>42</v>
      </c>
      <c r="C8" s="90">
        <v>30</v>
      </c>
      <c r="D8" s="188">
        <v>30</v>
      </c>
      <c r="E8" s="188">
        <v>28</v>
      </c>
      <c r="F8" s="93">
        <v>27</v>
      </c>
      <c r="G8" s="93">
        <v>0</v>
      </c>
      <c r="H8" s="370">
        <v>0</v>
      </c>
      <c r="I8" s="160">
        <f t="shared" si="0"/>
        <v>157</v>
      </c>
    </row>
    <row r="9" spans="1:9" s="47" customFormat="1" ht="20.100000000000001" customHeight="1">
      <c r="A9" s="159">
        <v>42935</v>
      </c>
      <c r="B9" s="93">
        <v>62</v>
      </c>
      <c r="C9" s="90">
        <v>22</v>
      </c>
      <c r="D9" s="188">
        <v>31</v>
      </c>
      <c r="E9" s="188">
        <v>9</v>
      </c>
      <c r="F9" s="93">
        <v>27</v>
      </c>
      <c r="G9" s="93">
        <v>0</v>
      </c>
      <c r="H9" s="370">
        <v>0</v>
      </c>
      <c r="I9" s="160">
        <f t="shared" si="0"/>
        <v>151</v>
      </c>
    </row>
    <row r="10" spans="1:9" s="47" customFormat="1" ht="20.100000000000001" customHeight="1">
      <c r="A10" s="159">
        <v>42967</v>
      </c>
      <c r="B10" s="93">
        <v>59</v>
      </c>
      <c r="C10" s="90">
        <v>31</v>
      </c>
      <c r="D10" s="188">
        <v>31</v>
      </c>
      <c r="E10" s="188">
        <v>24</v>
      </c>
      <c r="F10" s="93">
        <v>18</v>
      </c>
      <c r="G10" s="93">
        <v>0</v>
      </c>
      <c r="H10" s="370">
        <v>0</v>
      </c>
      <c r="I10" s="160">
        <f t="shared" si="0"/>
        <v>163</v>
      </c>
    </row>
    <row r="11" spans="1:9" s="47" customFormat="1" ht="20.100000000000001" customHeight="1">
      <c r="A11" s="159">
        <v>42999</v>
      </c>
      <c r="B11" s="93">
        <v>47</v>
      </c>
      <c r="C11" s="90">
        <v>30</v>
      </c>
      <c r="D11" s="188">
        <v>30</v>
      </c>
      <c r="E11" s="188">
        <v>20</v>
      </c>
      <c r="F11" s="93">
        <v>14</v>
      </c>
      <c r="G11" s="93">
        <v>12</v>
      </c>
      <c r="H11" s="370">
        <v>0</v>
      </c>
      <c r="I11" s="160">
        <f t="shared" si="0"/>
        <v>153</v>
      </c>
    </row>
    <row r="12" spans="1:9" s="47" customFormat="1" ht="20.100000000000001" customHeight="1">
      <c r="A12" s="159">
        <v>43031</v>
      </c>
      <c r="B12" s="93">
        <v>30</v>
      </c>
      <c r="C12" s="90">
        <v>31</v>
      </c>
      <c r="D12" s="188">
        <v>0</v>
      </c>
      <c r="E12" s="188">
        <v>0</v>
      </c>
      <c r="F12" s="93">
        <v>18</v>
      </c>
      <c r="G12" s="93">
        <v>0</v>
      </c>
      <c r="H12" s="370">
        <v>0</v>
      </c>
      <c r="I12" s="160">
        <f t="shared" si="0"/>
        <v>79</v>
      </c>
    </row>
    <row r="13" spans="1:9" s="47" customFormat="1" ht="20.100000000000001" customHeight="1">
      <c r="A13" s="159">
        <v>43063</v>
      </c>
      <c r="B13" s="93">
        <v>27</v>
      </c>
      <c r="C13" s="90">
        <v>30</v>
      </c>
      <c r="D13" s="188">
        <v>0</v>
      </c>
      <c r="E13" s="188">
        <v>41</v>
      </c>
      <c r="F13" s="93">
        <v>20</v>
      </c>
      <c r="G13" s="93">
        <v>0</v>
      </c>
      <c r="H13" s="370">
        <v>17</v>
      </c>
      <c r="I13" s="160">
        <f>SUM(B13:H13)</f>
        <v>135</v>
      </c>
    </row>
    <row r="14" spans="1:9" s="47" customFormat="1" ht="20.100000000000001" customHeight="1">
      <c r="A14" s="159">
        <v>43095</v>
      </c>
      <c r="B14" s="93">
        <v>26</v>
      </c>
      <c r="C14" s="90">
        <v>18</v>
      </c>
      <c r="D14" s="188">
        <v>0</v>
      </c>
      <c r="E14" s="188">
        <v>19</v>
      </c>
      <c r="F14" s="93">
        <v>0</v>
      </c>
      <c r="G14" s="93">
        <v>0</v>
      </c>
      <c r="H14" s="370">
        <v>24</v>
      </c>
      <c r="I14" s="160">
        <f>SUM(B14:H14)</f>
        <v>87</v>
      </c>
    </row>
    <row r="15" spans="1:9" s="47" customFormat="1" ht="25.5" customHeight="1" thickBot="1">
      <c r="A15" s="161" t="s">
        <v>15</v>
      </c>
      <c r="B15" s="162">
        <f>SUM(B3:B14)</f>
        <v>675.4</v>
      </c>
      <c r="C15" s="162">
        <f t="shared" ref="C15:G15" si="1">SUM(C3:C14)</f>
        <v>312</v>
      </c>
      <c r="D15" s="162">
        <f t="shared" si="1"/>
        <v>273</v>
      </c>
      <c r="E15" s="162">
        <f t="shared" si="1"/>
        <v>285</v>
      </c>
      <c r="F15" s="162">
        <f t="shared" si="1"/>
        <v>226</v>
      </c>
      <c r="G15" s="162">
        <f t="shared" si="1"/>
        <v>12</v>
      </c>
      <c r="H15" s="371">
        <f>SUM(H3:H14)</f>
        <v>41</v>
      </c>
      <c r="I15" s="163">
        <f>SUM(I3:I14)</f>
        <v>1824.4</v>
      </c>
    </row>
    <row r="16" spans="1:9" s="47" customFormat="1"/>
    <row r="17" spans="1:6" ht="15.75">
      <c r="A17" s="379"/>
      <c r="B17" s="379"/>
      <c r="C17" s="300"/>
    </row>
    <row r="18" spans="1:6" ht="15">
      <c r="A18" s="48"/>
    </row>
    <row r="20" spans="1:6">
      <c r="F20" s="39" t="s">
        <v>396</v>
      </c>
    </row>
    <row r="77" spans="1:14">
      <c r="A77" s="226"/>
      <c r="B77" s="226"/>
      <c r="C77" s="226"/>
      <c r="D77" s="226"/>
      <c r="E77" s="226"/>
      <c r="F77" s="226"/>
      <c r="G77" s="226"/>
      <c r="H77" s="226"/>
      <c r="I77" s="226"/>
      <c r="J77" s="226"/>
      <c r="K77" s="226"/>
      <c r="L77" s="226"/>
      <c r="M77" s="226"/>
      <c r="N77" s="226"/>
    </row>
  </sheetData>
  <mergeCells count="1">
    <mergeCell ref="A1:I1"/>
  </mergeCells>
  <phoneticPr fontId="72"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N77"/>
  <sheetViews>
    <sheetView zoomScaleNormal="100" zoomScaleSheetLayoutView="80" workbookViewId="0">
      <selection sqref="A1:I1"/>
    </sheetView>
  </sheetViews>
  <sheetFormatPr defaultColWidth="9.140625" defaultRowHeight="12.75"/>
  <cols>
    <col min="1" max="1" width="11.85546875" style="39" customWidth="1"/>
    <col min="2" max="2" width="9.28515625" style="39" customWidth="1"/>
    <col min="3" max="3" width="9.28515625" style="314" customWidth="1"/>
    <col min="4" max="4" width="10.5703125" style="39" customWidth="1"/>
    <col min="5" max="5" width="14" style="39" customWidth="1"/>
    <col min="6" max="6" width="11.85546875" style="39" customWidth="1"/>
    <col min="7" max="7" width="11.85546875" style="297" customWidth="1"/>
    <col min="8" max="8" width="11.85546875" style="39" customWidth="1"/>
    <col min="9" max="9" width="10.28515625" style="39" customWidth="1"/>
    <col min="10" max="16384" width="9.140625" style="39"/>
  </cols>
  <sheetData>
    <row r="1" spans="1:9" s="52" customFormat="1" ht="25.5" customHeight="1">
      <c r="A1" s="450" t="s">
        <v>404</v>
      </c>
      <c r="B1" s="451"/>
      <c r="C1" s="451"/>
      <c r="D1" s="451"/>
      <c r="E1" s="451"/>
      <c r="F1" s="451"/>
      <c r="G1" s="451"/>
      <c r="H1" s="451"/>
      <c r="I1" s="453"/>
    </row>
    <row r="2" spans="1:9" s="46" customFormat="1" ht="27.75" customHeight="1">
      <c r="A2" s="337"/>
      <c r="B2" s="102" t="s">
        <v>126</v>
      </c>
      <c r="C2" s="102" t="s">
        <v>555</v>
      </c>
      <c r="D2" s="102" t="s">
        <v>235</v>
      </c>
      <c r="E2" s="102" t="s">
        <v>355</v>
      </c>
      <c r="F2" s="102" t="s">
        <v>236</v>
      </c>
      <c r="G2" s="102" t="s">
        <v>119</v>
      </c>
      <c r="H2" s="102" t="s">
        <v>284</v>
      </c>
      <c r="I2" s="168" t="s">
        <v>231</v>
      </c>
    </row>
    <row r="3" spans="1:9" s="47" customFormat="1" ht="21.95" customHeight="1">
      <c r="A3" s="159">
        <v>42743</v>
      </c>
      <c r="B3" s="90">
        <v>19860</v>
      </c>
      <c r="C3" s="90">
        <v>0</v>
      </c>
      <c r="D3" s="90">
        <v>3203</v>
      </c>
      <c r="E3" s="90">
        <v>7493</v>
      </c>
      <c r="F3" s="90">
        <v>6308</v>
      </c>
      <c r="G3" s="90">
        <v>19445</v>
      </c>
      <c r="H3" s="90">
        <v>0</v>
      </c>
      <c r="I3" s="160">
        <f>SUM(B3:H3)</f>
        <v>56309</v>
      </c>
    </row>
    <row r="4" spans="1:9" s="47" customFormat="1" ht="21.95" customHeight="1">
      <c r="A4" s="159">
        <v>42775</v>
      </c>
      <c r="B4" s="90">
        <v>19958</v>
      </c>
      <c r="C4" s="90">
        <v>0</v>
      </c>
      <c r="D4" s="90">
        <v>4838</v>
      </c>
      <c r="E4" s="90">
        <v>6353</v>
      </c>
      <c r="F4" s="90">
        <v>14200</v>
      </c>
      <c r="G4" s="90">
        <v>0</v>
      </c>
      <c r="H4" s="90">
        <v>0</v>
      </c>
      <c r="I4" s="160">
        <f t="shared" ref="I4:I14" si="0">SUM(B4:H4)</f>
        <v>45349</v>
      </c>
    </row>
    <row r="5" spans="1:9" s="47" customFormat="1" ht="21.95" customHeight="1">
      <c r="A5" s="159">
        <v>42807</v>
      </c>
      <c r="B5" s="90">
        <v>8122</v>
      </c>
      <c r="C5" s="90">
        <v>0</v>
      </c>
      <c r="D5" s="90">
        <v>4335</v>
      </c>
      <c r="E5" s="90">
        <v>3853</v>
      </c>
      <c r="F5" s="90">
        <v>6027</v>
      </c>
      <c r="G5" s="90">
        <v>0</v>
      </c>
      <c r="H5" s="90">
        <v>0</v>
      </c>
      <c r="I5" s="160">
        <f t="shared" si="0"/>
        <v>22337</v>
      </c>
    </row>
    <row r="6" spans="1:9" s="47" customFormat="1" ht="21.95" customHeight="1">
      <c r="A6" s="159">
        <v>42839</v>
      </c>
      <c r="B6" s="90">
        <v>14703</v>
      </c>
      <c r="C6" s="90">
        <v>0</v>
      </c>
      <c r="D6" s="90">
        <v>1820</v>
      </c>
      <c r="E6" s="90">
        <v>9741</v>
      </c>
      <c r="F6" s="90">
        <v>3106</v>
      </c>
      <c r="G6" s="90">
        <v>0</v>
      </c>
      <c r="H6" s="90">
        <v>0</v>
      </c>
      <c r="I6" s="160">
        <f t="shared" si="0"/>
        <v>29370</v>
      </c>
    </row>
    <row r="7" spans="1:9" s="47" customFormat="1" ht="21.95" customHeight="1">
      <c r="A7" s="159">
        <v>42871</v>
      </c>
      <c r="B7" s="90">
        <v>6624</v>
      </c>
      <c r="C7" s="90">
        <v>0</v>
      </c>
      <c r="D7" s="90">
        <v>3724</v>
      </c>
      <c r="E7" s="90">
        <v>4733</v>
      </c>
      <c r="F7" s="90">
        <v>12777</v>
      </c>
      <c r="G7" s="90">
        <v>13276</v>
      </c>
      <c r="H7" s="90">
        <v>0</v>
      </c>
      <c r="I7" s="160">
        <f t="shared" si="0"/>
        <v>41134</v>
      </c>
    </row>
    <row r="8" spans="1:9" s="47" customFormat="1" ht="21.95" customHeight="1">
      <c r="A8" s="159">
        <v>42903</v>
      </c>
      <c r="B8" s="90">
        <v>6486</v>
      </c>
      <c r="C8" s="90">
        <v>0</v>
      </c>
      <c r="D8" s="90">
        <v>5103</v>
      </c>
      <c r="E8" s="90">
        <v>8424</v>
      </c>
      <c r="F8" s="90">
        <v>8799</v>
      </c>
      <c r="G8" s="90">
        <v>1104</v>
      </c>
      <c r="H8" s="90">
        <v>0</v>
      </c>
      <c r="I8" s="160">
        <f t="shared" si="0"/>
        <v>29916</v>
      </c>
    </row>
    <row r="9" spans="1:9" s="47" customFormat="1" ht="21.95" customHeight="1">
      <c r="A9" s="159">
        <v>42935</v>
      </c>
      <c r="B9" s="90">
        <v>8717</v>
      </c>
      <c r="C9" s="90">
        <v>0</v>
      </c>
      <c r="D9" s="90">
        <v>4707</v>
      </c>
      <c r="E9" s="90">
        <v>2535</v>
      </c>
      <c r="F9" s="90">
        <v>12667</v>
      </c>
      <c r="G9" s="90">
        <v>5008</v>
      </c>
      <c r="H9" s="90">
        <v>0</v>
      </c>
      <c r="I9" s="160">
        <f t="shared" si="0"/>
        <v>33634</v>
      </c>
    </row>
    <row r="10" spans="1:9" s="47" customFormat="1" ht="21.95" customHeight="1">
      <c r="A10" s="159">
        <v>42967</v>
      </c>
      <c r="B10" s="90">
        <v>14376</v>
      </c>
      <c r="C10" s="90">
        <v>0</v>
      </c>
      <c r="D10" s="90">
        <v>4192</v>
      </c>
      <c r="E10" s="90">
        <v>7230</v>
      </c>
      <c r="F10" s="90">
        <v>9023</v>
      </c>
      <c r="G10" s="90">
        <v>9779</v>
      </c>
      <c r="H10" s="90">
        <v>0</v>
      </c>
      <c r="I10" s="160">
        <f t="shared" si="0"/>
        <v>44600</v>
      </c>
    </row>
    <row r="11" spans="1:9" s="47" customFormat="1" ht="21.95" customHeight="1">
      <c r="A11" s="159">
        <v>42999</v>
      </c>
      <c r="B11" s="90">
        <v>110</v>
      </c>
      <c r="C11" s="90">
        <v>0</v>
      </c>
      <c r="D11" s="90">
        <v>6295</v>
      </c>
      <c r="E11" s="90">
        <v>5101</v>
      </c>
      <c r="F11" s="90">
        <v>7411</v>
      </c>
      <c r="G11" s="90">
        <v>17860</v>
      </c>
      <c r="H11" s="90">
        <v>2300</v>
      </c>
      <c r="I11" s="160">
        <f t="shared" si="0"/>
        <v>39077</v>
      </c>
    </row>
    <row r="12" spans="1:9" s="47" customFormat="1" ht="21.95" customHeight="1">
      <c r="A12" s="159">
        <v>43031</v>
      </c>
      <c r="B12" s="90">
        <v>8132</v>
      </c>
      <c r="C12" s="90">
        <v>0</v>
      </c>
      <c r="D12" s="90">
        <v>0</v>
      </c>
      <c r="E12" s="90">
        <v>0</v>
      </c>
      <c r="F12" s="90">
        <v>6145</v>
      </c>
      <c r="G12" s="90">
        <v>7810</v>
      </c>
      <c r="H12" s="90">
        <v>0</v>
      </c>
      <c r="I12" s="160">
        <f t="shared" si="0"/>
        <v>22087</v>
      </c>
    </row>
    <row r="13" spans="1:9" s="47" customFormat="1" ht="21.95" customHeight="1">
      <c r="A13" s="159">
        <v>43063</v>
      </c>
      <c r="B13" s="90">
        <v>6936</v>
      </c>
      <c r="C13" s="90">
        <v>1680</v>
      </c>
      <c r="D13" s="90">
        <v>0</v>
      </c>
      <c r="E13" s="90">
        <v>9709</v>
      </c>
      <c r="F13" s="90">
        <v>4431</v>
      </c>
      <c r="G13" s="90">
        <v>0</v>
      </c>
      <c r="H13" s="90">
        <v>0</v>
      </c>
      <c r="I13" s="160">
        <f t="shared" si="0"/>
        <v>22756</v>
      </c>
    </row>
    <row r="14" spans="1:9" s="47" customFormat="1" ht="21.95" customHeight="1">
      <c r="A14" s="159">
        <v>43095</v>
      </c>
      <c r="B14" s="90">
        <v>4733</v>
      </c>
      <c r="C14" s="90">
        <v>1700</v>
      </c>
      <c r="D14" s="90">
        <v>0</v>
      </c>
      <c r="E14" s="90">
        <v>5280</v>
      </c>
      <c r="F14" s="90">
        <v>0</v>
      </c>
      <c r="G14" s="90">
        <v>0</v>
      </c>
      <c r="H14" s="90">
        <v>0</v>
      </c>
      <c r="I14" s="160">
        <f t="shared" si="0"/>
        <v>11713</v>
      </c>
    </row>
    <row r="15" spans="1:9" s="47" customFormat="1" ht="25.5" customHeight="1" thickBot="1">
      <c r="A15" s="161" t="s">
        <v>15</v>
      </c>
      <c r="B15" s="162">
        <f>SUM(B3:B14)</f>
        <v>118757</v>
      </c>
      <c r="C15" s="162">
        <f>SUM(C3:C14)</f>
        <v>3380</v>
      </c>
      <c r="D15" s="162">
        <f t="shared" ref="D15:H15" si="1">SUM(D3:D14)</f>
        <v>38217</v>
      </c>
      <c r="E15" s="162">
        <f t="shared" si="1"/>
        <v>70452</v>
      </c>
      <c r="F15" s="162">
        <f t="shared" si="1"/>
        <v>90894</v>
      </c>
      <c r="G15" s="162">
        <f t="shared" si="1"/>
        <v>74282</v>
      </c>
      <c r="H15" s="162">
        <f t="shared" si="1"/>
        <v>2300</v>
      </c>
      <c r="I15" s="163">
        <f>SUM(I3:I14)</f>
        <v>398282</v>
      </c>
    </row>
    <row r="16" spans="1:9" s="47" customFormat="1"/>
    <row r="17" spans="1:3" ht="15.75">
      <c r="A17" s="454"/>
      <c r="B17" s="454"/>
      <c r="C17" s="364"/>
    </row>
    <row r="18" spans="1:3" ht="15">
      <c r="A18" s="48"/>
    </row>
    <row r="77" spans="1:14">
      <c r="A77" s="226"/>
      <c r="B77" s="226"/>
      <c r="C77" s="226"/>
      <c r="D77" s="226"/>
      <c r="E77" s="226"/>
      <c r="F77" s="226"/>
      <c r="G77" s="226"/>
      <c r="H77" s="226"/>
      <c r="I77" s="226"/>
      <c r="J77" s="226"/>
      <c r="K77" s="226"/>
      <c r="L77" s="226"/>
      <c r="M77" s="226"/>
      <c r="N77" s="226"/>
    </row>
  </sheetData>
  <mergeCells count="2">
    <mergeCell ref="A17:B17"/>
    <mergeCell ref="A1:I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Shakola Mc Lean</dc:creator>
  <cp:lastModifiedBy>Shakola Mc Lean</cp:lastModifiedBy>
  <cp:lastPrinted>2018-02-01T15:13:42Z</cp:lastPrinted>
  <dcterms:created xsi:type="dcterms:W3CDTF">2008-04-16T12:50:08Z</dcterms:created>
  <dcterms:modified xsi:type="dcterms:W3CDTF">2018-02-15T19:22:37Z</dcterms:modified>
</cp:coreProperties>
</file>