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5580" yWindow="0" windowWidth="27870" windowHeight="12885" tabRatio="791" firstSheet="12" activeTab="12"/>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'1A'!$A$1:$U$21</definedName>
    <definedName name="_xlnm.Print_Area" localSheetId="5">'1B'!$D$1:$J$18</definedName>
    <definedName name="_xlnm.Print_Area" localSheetId="6">'2A'!$A$1:$K$15</definedName>
    <definedName name="_xlnm.Print_Area" localSheetId="7">'2B'!$A$1:$L$16</definedName>
    <definedName name="_xlnm.Print_Area" localSheetId="8">'2C'!$A$1:$L$16</definedName>
    <definedName name="_xlnm.Print_Area" localSheetId="9">'2D'!$A$1:$J$35</definedName>
    <definedName name="_xlnm.Print_Area" localSheetId="11">'2F'!$A$1:$L$17</definedName>
    <definedName name="_xlnm.Print_Area" localSheetId="12">'3A,3B'!$A$1:$N$28</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Abbreviations!$A$1:$F$66</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B10" i="66" l="1"/>
  <c r="C10" i="66"/>
  <c r="D10" i="66"/>
  <c r="E10" i="66"/>
  <c r="F10" i="66"/>
  <c r="G10" i="66"/>
  <c r="H10" i="66"/>
  <c r="I10" i="66"/>
  <c r="J10" i="66"/>
  <c r="K11" i="86" l="1"/>
  <c r="R12" i="61" l="1"/>
  <c r="M12" i="61"/>
  <c r="G12" i="61"/>
  <c r="S12" i="61" l="1"/>
  <c r="L11" i="84" l="1"/>
  <c r="L11" i="59" l="1"/>
  <c r="J11" i="56" l="1"/>
  <c r="U12" i="82" l="1"/>
  <c r="K10" i="86" l="1"/>
  <c r="S11" i="61" l="1"/>
  <c r="R11" i="61"/>
  <c r="M11" i="61"/>
  <c r="G11" i="61"/>
  <c r="L4" i="84" l="1"/>
  <c r="L5" i="84"/>
  <c r="L6" i="84"/>
  <c r="L7" i="84"/>
  <c r="L8" i="84"/>
  <c r="L9" i="84"/>
  <c r="L10" i="84"/>
  <c r="L3" i="84"/>
  <c r="L4" i="59" l="1"/>
  <c r="L5" i="59"/>
  <c r="L6" i="59"/>
  <c r="L7" i="59"/>
  <c r="L8" i="59"/>
  <c r="L9" i="59"/>
  <c r="L10" i="59"/>
  <c r="L3" i="59"/>
  <c r="J10" i="56" l="1"/>
  <c r="U16" i="82" l="1"/>
  <c r="U5" i="82"/>
  <c r="U6" i="82"/>
  <c r="U7" i="82"/>
  <c r="U8" i="82"/>
  <c r="U9" i="82"/>
  <c r="U10" i="82"/>
  <c r="U11" i="82"/>
  <c r="U4" i="82"/>
  <c r="P16" i="61" l="1"/>
  <c r="J4" i="56" l="1"/>
  <c r="J5" i="56"/>
  <c r="J6" i="56"/>
  <c r="J7" i="56"/>
  <c r="J8" i="56"/>
  <c r="J9" i="56"/>
  <c r="J3" i="56"/>
  <c r="J15" i="56"/>
  <c r="K9" i="86" l="1"/>
  <c r="R10" i="61" l="1"/>
  <c r="M10" i="61"/>
  <c r="G10" i="61"/>
  <c r="S10" i="61" l="1"/>
  <c r="E15" i="84" l="1"/>
  <c r="F15" i="84"/>
  <c r="G15" i="84"/>
  <c r="H15" i="84"/>
  <c r="I15" i="84"/>
  <c r="J15" i="84"/>
  <c r="K15" i="84"/>
  <c r="D15" i="84"/>
  <c r="L15" i="59"/>
  <c r="L15" i="84"/>
  <c r="K8" i="86" l="1"/>
  <c r="G9" i="61" l="1"/>
  <c r="M9" i="61"/>
  <c r="R9" i="61"/>
  <c r="S9" i="61" l="1"/>
  <c r="E15" i="59" l="1"/>
  <c r="G15" i="59"/>
  <c r="H15" i="59"/>
  <c r="I15" i="59"/>
  <c r="J15" i="59"/>
  <c r="K15" i="59"/>
  <c r="D15" i="59"/>
  <c r="R8" i="61" l="1"/>
  <c r="M8" i="61"/>
  <c r="G8" i="61"/>
  <c r="S8" i="61" l="1"/>
  <c r="K7" i="86"/>
  <c r="O4" i="87" l="1"/>
  <c r="O5" i="87"/>
  <c r="O6" i="87"/>
  <c r="O7" i="87"/>
  <c r="O8" i="87"/>
  <c r="O9" i="87"/>
  <c r="O10" i="87"/>
  <c r="O11" i="87"/>
  <c r="O12" i="87"/>
  <c r="O13" i="87"/>
  <c r="O14" i="87"/>
  <c r="N6" i="88"/>
  <c r="B14" i="88"/>
  <c r="N20" i="88"/>
  <c r="G6" i="61" l="1"/>
  <c r="G7" i="61"/>
  <c r="K6" i="86" l="1"/>
  <c r="R7" i="61" l="1"/>
  <c r="M7" i="61"/>
  <c r="S7" i="61" l="1"/>
  <c r="B7" i="94" l="1"/>
  <c r="D14" i="89" l="1"/>
  <c r="K4" i="86" l="1"/>
  <c r="K5" i="86"/>
  <c r="K16" i="61" l="1"/>
  <c r="J16" i="61"/>
  <c r="N16" i="61"/>
  <c r="R6" i="61"/>
  <c r="M6" i="61"/>
  <c r="S6" i="61" l="1"/>
  <c r="Q16" i="61" l="1"/>
  <c r="R5" i="61"/>
  <c r="M5" i="61"/>
  <c r="G5" i="61"/>
  <c r="S5" i="61" l="1"/>
  <c r="B12" i="90" l="1"/>
  <c r="R4" i="61" l="1"/>
  <c r="C15" i="84" l="1"/>
  <c r="N23" i="66" l="1"/>
  <c r="N15" i="66"/>
  <c r="N16" i="66"/>
  <c r="N17" i="66"/>
  <c r="N18" i="66"/>
  <c r="N19" i="66"/>
  <c r="N20" i="66"/>
  <c r="N21" i="66"/>
  <c r="N22" i="66"/>
  <c r="N14" i="66"/>
  <c r="N24" i="66" l="1"/>
  <c r="M24" i="66"/>
  <c r="N4" i="92" l="1"/>
  <c r="K14" i="94" l="1"/>
  <c r="K7" i="94"/>
  <c r="K24" i="90"/>
  <c r="K12" i="90"/>
  <c r="L24" i="66" l="1"/>
  <c r="N6" i="66"/>
  <c r="N9" i="66"/>
  <c r="N8" i="66"/>
  <c r="N7" i="66"/>
  <c r="N5" i="66"/>
  <c r="N4" i="66"/>
  <c r="N3" i="66"/>
  <c r="N10" i="66" l="1"/>
  <c r="K24" i="66"/>
  <c r="J24" i="66"/>
  <c r="I24" i="66"/>
  <c r="H24" i="66"/>
  <c r="C24" i="66" l="1"/>
  <c r="D24" i="66"/>
  <c r="E24" i="66"/>
  <c r="F24" i="66"/>
  <c r="G24" i="66"/>
  <c r="B24" i="66"/>
  <c r="K3" i="86" l="1"/>
  <c r="K15" i="86" s="1"/>
  <c r="B15" i="84" l="1"/>
  <c r="C15" i="59" l="1"/>
  <c r="B15" i="59"/>
  <c r="H15" i="99" l="1"/>
  <c r="H14" i="89" l="1"/>
  <c r="N4" i="89" l="1"/>
  <c r="N5" i="89"/>
  <c r="N6" i="89"/>
  <c r="N7" i="89"/>
  <c r="N8" i="89"/>
  <c r="N9" i="89"/>
  <c r="N10" i="89"/>
  <c r="N11" i="89"/>
  <c r="N12" i="89"/>
  <c r="N13" i="89"/>
  <c r="N3" i="89"/>
  <c r="C14" i="89"/>
  <c r="E14" i="89"/>
  <c r="F14" i="89"/>
  <c r="G14" i="89"/>
  <c r="I14" i="89"/>
  <c r="J14" i="89"/>
  <c r="K14" i="89"/>
  <c r="L14" i="89"/>
  <c r="M14" i="89"/>
  <c r="B14" i="89"/>
  <c r="N14" i="89" l="1"/>
  <c r="E7" i="92" l="1"/>
  <c r="C12" i="90" l="1"/>
  <c r="C7" i="93" l="1"/>
  <c r="E16" i="61" l="1"/>
  <c r="M4" i="61" l="1"/>
  <c r="N5" i="90" l="1"/>
  <c r="N16" i="90" l="1"/>
  <c r="L16" i="61" l="1"/>
  <c r="L10" i="66" l="1"/>
  <c r="J24" i="90" l="1"/>
  <c r="J12" i="90"/>
  <c r="J16" i="93" l="1"/>
  <c r="K16" i="93"/>
  <c r="L16" i="93"/>
  <c r="M16" i="93"/>
  <c r="K7" i="93"/>
  <c r="L7" i="93"/>
  <c r="M7" i="93"/>
  <c r="J7" i="93"/>
  <c r="I24" i="90" l="1"/>
  <c r="I12" i="90"/>
  <c r="I14" i="94"/>
  <c r="I7" i="94"/>
  <c r="C16" i="61" l="1"/>
  <c r="G4"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O16" i="61" l="1"/>
  <c r="I16" i="61" l="1"/>
  <c r="D7" i="93" l="1"/>
  <c r="D21" i="87" l="1"/>
  <c r="E21" i="87"/>
  <c r="L14" i="92" l="1"/>
  <c r="L15" i="87" l="1"/>
  <c r="J7" i="94" l="1"/>
  <c r="J14" i="94"/>
  <c r="H24" i="90"/>
  <c r="H12" i="90"/>
  <c r="G7" i="94"/>
  <c r="H7" i="94"/>
  <c r="O3" i="87"/>
  <c r="G14" i="94"/>
  <c r="G24" i="90"/>
  <c r="G12" i="90"/>
  <c r="F24" i="90"/>
  <c r="F12" i="90"/>
  <c r="H16" i="61"/>
  <c r="F16" i="61"/>
  <c r="D16" i="61"/>
  <c r="B16" i="61"/>
  <c r="R16" i="61"/>
  <c r="M16" i="61"/>
  <c r="G16" i="61"/>
  <c r="B24" i="90"/>
  <c r="F22" i="91"/>
  <c r="F11" i="91"/>
  <c r="N19" i="89"/>
  <c r="N19" i="90"/>
  <c r="M10" i="66"/>
  <c r="N19" i="88"/>
  <c r="N21" i="88"/>
  <c r="N22" i="88"/>
  <c r="N23" i="88"/>
  <c r="N24" i="88"/>
  <c r="N25" i="88"/>
  <c r="N26" i="88"/>
  <c r="N27" i="88"/>
  <c r="N18" i="88"/>
  <c r="N5" i="88"/>
  <c r="N7" i="88"/>
  <c r="N8" i="88"/>
  <c r="N9" i="88"/>
  <c r="N10" i="88"/>
  <c r="N11" i="88"/>
  <c r="N12" i="88"/>
  <c r="N13" i="88"/>
  <c r="N4" i="88"/>
  <c r="H14" i="92"/>
  <c r="H22" i="91"/>
  <c r="D7" i="94"/>
  <c r="D22" i="91"/>
  <c r="E22" i="91"/>
  <c r="O20" i="87"/>
  <c r="O19" i="87"/>
  <c r="K10" i="66"/>
  <c r="M14" i="94"/>
  <c r="L14" i="94"/>
  <c r="H14" i="94"/>
  <c r="F14" i="94"/>
  <c r="E14" i="94"/>
  <c r="D14" i="94"/>
  <c r="C14" i="94"/>
  <c r="B14" i="94"/>
  <c r="N13" i="94"/>
  <c r="N12" i="94"/>
  <c r="N11" i="94"/>
  <c r="M7" i="94"/>
  <c r="L7" i="94"/>
  <c r="F7" i="94"/>
  <c r="E7" i="94"/>
  <c r="C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C24" i="90"/>
  <c r="N23" i="90"/>
  <c r="N22" i="90"/>
  <c r="N21" i="90"/>
  <c r="N20" i="90"/>
  <c r="N18" i="90"/>
  <c r="N17" i="90"/>
  <c r="M12" i="90"/>
  <c r="L12" i="90"/>
  <c r="E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N21" i="87"/>
  <c r="M21" i="87"/>
  <c r="L21" i="87"/>
  <c r="K21" i="87"/>
  <c r="J21" i="87"/>
  <c r="I21" i="87"/>
  <c r="H21" i="87"/>
  <c r="G21" i="87"/>
  <c r="F21" i="87"/>
  <c r="C21" i="87"/>
  <c r="N15" i="87"/>
  <c r="M15" i="87"/>
  <c r="K15" i="87"/>
  <c r="J15" i="87"/>
  <c r="I15" i="87"/>
  <c r="H15" i="87"/>
  <c r="G15" i="87"/>
  <c r="F15" i="87"/>
  <c r="E15" i="87"/>
  <c r="D15" i="87"/>
  <c r="C15" i="87"/>
  <c r="N28" i="88" l="1"/>
  <c r="S4" i="61"/>
  <c r="S16" i="61" s="1"/>
  <c r="N22" i="91"/>
  <c r="N14" i="88"/>
  <c r="N7" i="93"/>
  <c r="N11" i="91"/>
  <c r="N14" i="92"/>
  <c r="N7" i="92"/>
  <c r="O15" i="87"/>
  <c r="O21" i="87"/>
  <c r="N24" i="90"/>
  <c r="N12" i="90"/>
  <c r="N7" i="94"/>
  <c r="N14" i="94"/>
</calcChain>
</file>

<file path=xl/sharedStrings.xml><?xml version="1.0" encoding="utf-8"?>
<sst xmlns="http://schemas.openxmlformats.org/spreadsheetml/2006/main" count="1076" uniqueCount="569">
  <si>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</si>
  <si>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</si>
  <si>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</si>
  <si>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</si>
  <si>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</si>
  <si>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</si>
  <si>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</si>
  <si>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</si>
  <si>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</si>
  <si>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</si>
  <si>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</si>
  <si>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</si>
  <si>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</si>
  <si>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</si>
  <si>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</si>
  <si>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</si>
  <si>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</si>
  <si>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</si>
  <si>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</si>
  <si>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</si>
  <si>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</si>
  <si>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</si>
  <si>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</si>
  <si>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</si>
  <si>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</si>
  <si>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</si>
  <si>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</si>
  <si>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</si>
  <si>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</si>
  <si>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</si>
  <si>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</si>
  <si>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</si>
  <si>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</si>
  <si>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</si>
  <si>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</si>
  <si>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</si>
  <si>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</si>
  <si>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</si>
  <si>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</si>
  <si>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</si>
  <si>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</si>
  <si>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</si>
  <si>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</si>
  <si>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</si>
  <si>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</si>
  <si>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</si>
  <si>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</si>
  <si>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</si>
  <si>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</si>
  <si>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</si>
  <si>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</si>
  <si>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</si>
  <si>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</si>
  <si>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</si>
  <si>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</si>
  <si>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</si>
  <si>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</si>
  <si>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</si>
  <si>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</si>
  <si>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</si>
  <si>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</si>
  <si>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</si>
  <si>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</si>
  <si>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</si>
  <si>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</si>
  <si>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</si>
  <si>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</si>
  <si>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</si>
  <si>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</si>
  <si>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</si>
  <si>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</si>
  <si>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</si>
  <si>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</si>
  <si>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</si>
  <si>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</si>
  <si>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</si>
  <si>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</si>
  <si>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</si>
  <si>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</si>
  <si>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</si>
  <si>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</si>
  <si>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</si>
  <si>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</si>
  <si>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</si>
  <si>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</si>
  <si>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</si>
  <si>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</si>
  <si>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</si>
  <si>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</si>
  <si>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</si>
  <si>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</si>
  <si>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</si>
  <si>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</si>
  <si>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</si>
  <si>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</si>
  <si>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</si>
  <si>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</si>
  <si>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</si>
  <si>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</si>
  <si>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</si>
  <si>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</si>
  <si>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</si>
  <si>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</si>
  <si>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</si>
  <si>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</si>
  <si>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</si>
  <si>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</si>
  <si>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</si>
  <si>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</si>
  <si>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</si>
  <si>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</si>
  <si>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</si>
  <si>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</si>
  <si>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</si>
  <si>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</si>
  <si>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</si>
  <si>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</si>
  <si>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</si>
  <si>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</si>
  <si>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</si>
  <si>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</si>
  <si>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</si>
  <si>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</si>
  <si>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</si>
  <si>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</si>
  <si>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</si>
  <si>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</si>
  <si>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</si>
  <si>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</si>
  <si>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</si>
  <si>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</si>
  <si>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</si>
  <si>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</si>
  <si>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</si>
  <si>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</si>
  <si>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</si>
  <si>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</si>
  <si>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</si>
  <si>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</si>
  <si>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</si>
  <si>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</si>
  <si>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</si>
  <si>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</si>
  <si>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</si>
  <si>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</si>
  <si>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</si>
  <si>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</si>
  <si>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</si>
  <si>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</si>
  <si>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</si>
  <si>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</si>
  <si>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</si>
  <si>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</si>
  <si>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</si>
  <si>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</si>
  <si>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</si>
  <si>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</si>
  <si>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</si>
  <si>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</si>
  <si>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</si>
  <si>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</si>
  <si>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</si>
  <si>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</si>
  <si>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</si>
  <si>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</si>
  <si>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</si>
  <si>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</si>
  <si>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</si>
  <si>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</si>
  <si>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</si>
  <si>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</si>
  <si>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</si>
  <si>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</si>
  <si>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</si>
  <si>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</si>
  <si>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</si>
  <si>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</si>
  <si>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</si>
  <si>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</si>
  <si>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</si>
  <si>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</si>
  <si>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</si>
  <si>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</si>
  <si>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</si>
  <si>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</si>
  <si>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</si>
  <si>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</si>
  <si>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</si>
  <si>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</si>
  <si>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</si>
  <si>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</si>
  <si>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</si>
  <si>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</si>
  <si>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</si>
  <si>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</si>
  <si>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</si>
  <si>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</si>
  <si>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</si>
  <si>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</si>
  <si>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</si>
  <si>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</si>
  <si>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</si>
  <si>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</si>
  <si>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</si>
  <si>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</si>
  <si>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</si>
  <si>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</si>
  <si>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</si>
  <si>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</si>
  <si>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</si>
  <si>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</si>
  <si>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</si>
  <si>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</si>
  <si>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</si>
  <si>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</si>
  <si>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</si>
  <si>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</si>
  <si>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</si>
  <si>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</si>
  <si>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</si>
  <si>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</si>
  <si>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</si>
  <si>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</si>
  <si>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</si>
  <si>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</si>
  <si>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</si>
  <si>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</si>
  <si>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</si>
  <si>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</si>
  <si>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</si>
  <si>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</si>
  <si>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</si>
  <si>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</si>
  <si>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</si>
  <si>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</si>
  <si>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</si>
  <si>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</si>
  <si>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</si>
  <si>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</si>
  <si>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</si>
  <si>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</si>
  <si>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</si>
  <si>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</si>
  <si>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</si>
  <si>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</si>
  <si>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</si>
  <si>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</si>
  <si>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</si>
  <si>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</si>
  <si>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</si>
  <si>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</si>
  <si>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</si>
  <si>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</si>
  <si>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</si>
  <si>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</si>
  <si>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</si>
  <si>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</si>
  <si>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</si>
  <si>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</si>
  <si>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</si>
  <si>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</si>
  <si>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</si>
  <si>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</si>
  <si>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</si>
  <si>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</si>
  <si>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</si>
  <si>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</si>
  <si>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</si>
  <si>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</si>
  <si>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</si>
  <si>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</si>
  <si>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</si>
  <si>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</si>
  <si>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</si>
  <si>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</si>
  <si>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</si>
  <si>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</si>
  <si>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</si>
  <si>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</si>
  <si>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</si>
  <si>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</si>
  <si>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</si>
  <si>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</si>
  <si>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</si>
  <si>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</si>
  <si>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</si>
  <si>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</si>
  <si>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</si>
  <si>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</si>
  <si>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</si>
  <si>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</si>
  <si>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</si>
  <si>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</si>
  <si>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</si>
  <si>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</si>
  <si>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</si>
  <si>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</si>
  <si>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TEPL</t>
  </si>
  <si>
    <t>TEPGL</t>
  </si>
  <si>
    <t>FIELD/BLOCK</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</si>
  <si>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</si>
  <si>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</si>
  <si>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</si>
  <si>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</si>
  <si>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</si>
  <si>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</si>
  <si>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</si>
  <si>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</si>
  <si>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</si>
  <si>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</si>
  <si>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</si>
  <si>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</si>
  <si>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</si>
  <si>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</si>
  <si>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</si>
  <si>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</si>
  <si>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</si>
  <si>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</si>
  <si>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</si>
  <si>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</si>
  <si>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</si>
  <si>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</si>
  <si>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</si>
  <si>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</si>
  <si>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</si>
  <si>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</si>
  <si>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</si>
  <si>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</si>
  <si>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</si>
  <si>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</si>
  <si>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</si>
  <si>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</si>
  <si>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</si>
  <si>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</si>
  <si>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</si>
  <si>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</si>
  <si>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</si>
  <si>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</si>
  <si>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</si>
  <si>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</si>
  <si>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</si>
  <si>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</si>
  <si>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</si>
  <si>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</si>
  <si>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</si>
  <si>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</si>
  <si>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</si>
  <si>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</si>
  <si>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</si>
  <si>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</si>
  <si>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</si>
  <si>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</si>
  <si>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</si>
  <si>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</si>
  <si>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</si>
  <si>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</si>
  <si>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</si>
  <si>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</si>
  <si>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</si>
  <si>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</si>
  <si>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</si>
  <si>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</si>
  <si>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</si>
  <si>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</si>
  <si>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</si>
  <si>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</si>
  <si>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</si>
  <si>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</si>
  <si>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</si>
  <si>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</si>
  <si>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</si>
  <si>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</si>
  <si>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</si>
  <si>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</si>
  <si>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</si>
  <si>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</si>
  <si>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</si>
  <si>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</si>
  <si>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</si>
  <si>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</si>
  <si>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</si>
  <si>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</si>
  <si>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</si>
  <si>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</si>
  <si>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</si>
  <si>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</si>
  <si>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</si>
  <si>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PERENCO</t>
  </si>
  <si>
    <t>Tallon Well Services Company</t>
  </si>
  <si>
    <t>TWSC</t>
  </si>
  <si>
    <t>TETL</t>
  </si>
  <si>
    <t>Touchstone Exploration (Trinidad) Ltd</t>
  </si>
  <si>
    <t>Refinery Loss/(Gain)</t>
  </si>
  <si>
    <t>Refinery Gas</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</si>
  <si>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</si>
  <si>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</si>
  <si>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</si>
  <si>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</si>
  <si>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</si>
  <si>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</si>
  <si>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</si>
  <si>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</si>
  <si>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</si>
  <si>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</si>
  <si>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</si>
  <si>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EOGUA</t>
  </si>
  <si>
    <t>EOG Resources Trinidad Block U (a) Unlimited</t>
  </si>
  <si>
    <t>Coco</t>
  </si>
  <si>
    <t>Lucina</t>
  </si>
  <si>
    <t>Es Sider</t>
  </si>
  <si>
    <t>Libya</t>
  </si>
  <si>
    <t>Mandji</t>
  </si>
  <si>
    <t>Oguendjo</t>
  </si>
  <si>
    <t>WELL COMPLETIONS - OTHER*</t>
  </si>
  <si>
    <t>DE NOVO</t>
  </si>
  <si>
    <t>De Novo Energy</t>
  </si>
  <si>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</si>
  <si>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 xml:space="preserve">Atlantic LNG </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</si>
  <si>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</si>
  <si>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</si>
  <si>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</si>
  <si>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</si>
  <si>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CNG</t>
  </si>
  <si>
    <t>Compressed Natural Gas</t>
  </si>
  <si>
    <t>Ralph Coffman Rig</t>
  </si>
  <si>
    <t xml:space="preserve">Perenco Trinidad &amp; Tobago </t>
  </si>
  <si>
    <t xml:space="preserve">Incremental Production Service Contract(s) </t>
  </si>
  <si>
    <t>NH3</t>
  </si>
  <si>
    <t>Ammonia</t>
  </si>
  <si>
    <t xml:space="preserve"> TABLE 1A - CRUDE OIL &amp; CONDENSATE PRODUCTION IN 2018 (BOPD)</t>
  </si>
  <si>
    <t>AVG 2018</t>
  </si>
  <si>
    <t xml:space="preserve"> TABLE 1B - CONDENSATE PRODUCTION (ONLY) IN 2018 (BOPD)</t>
  </si>
  <si>
    <t>TABLE 2A   - DRILLING  RIGS IN USE IN 2018</t>
  </si>
  <si>
    <t>TABLE 2B  - RIG DAYS IN 2018</t>
  </si>
  <si>
    <t>TABLE 2C  - DEPTH DRILLED IN 2018 (FT)</t>
  </si>
  <si>
    <t>TABLE 2D  - WELLS STARTED IN 2018</t>
  </si>
  <si>
    <t>TABLE 2E  - WELL COMPLETIONS IN 2018</t>
  </si>
  <si>
    <t>TABLE 2F - MEEI APPROVED WORKOVERS COMPLETED AND WINCH HOURS IN 2018</t>
  </si>
  <si>
    <t xml:space="preserve">TABLE 3A -  NATURAL GAS PRODUCTION BY COMPANY IN 2018  (MMSCF/D)    </t>
  </si>
  <si>
    <t>TABLE 3B  - NATURAL GAS UTILIZATION BY SECTOR IN 2018 (MMSCF/D)</t>
  </si>
  <si>
    <t>TABLE 4A - CRUDE OIL IMPORTS IN 2018 (BBLS)</t>
  </si>
  <si>
    <t>TABLE 4B - CRUDE OIL EXPORTS IN 2018 (BBLS)</t>
  </si>
  <si>
    <t>TABLE 4C - PETROTRIN PAP REFINERY SALES IN 2018 (BBLS)</t>
  </si>
  <si>
    <t>TABLE 4D  - PETROTRIN PAP REFINERY OUTPUT IN 2018 (BBLS)</t>
  </si>
  <si>
    <t xml:space="preserve">TABLE 4E - PETROTRIN PAP REFINERY THROUGHPUT IN 2018 (BBLS &amp; BOPD) </t>
  </si>
  <si>
    <t>TABLE  5A  - PRODUCTION AND EXPORT OF NGLS FROM  PPGPL IN 2018 (BBLS)</t>
  </si>
  <si>
    <t>TABLE 5F(I) - LNG SALES &amp; DELIVERIES FROM ALNG IN 2018 (MMBTU)</t>
  </si>
  <si>
    <r>
      <t>TABLE 5F(II) - LNG SALES &amp; DELIVERIES FROM ALNG IN 2018 (M</t>
    </r>
    <r>
      <rPr>
        <b/>
        <vertAlign val="superscript"/>
        <sz val="14"/>
        <color theme="0"/>
        <rFont val="Calibri Light"/>
        <family val="2"/>
      </rPr>
      <t>3</t>
    </r>
    <r>
      <rPr>
        <b/>
        <sz val="14"/>
        <color theme="0"/>
        <rFont val="Calibri Light"/>
        <family val="2"/>
      </rPr>
      <t xml:space="preserve">)***   </t>
    </r>
  </si>
  <si>
    <t>TABLE 5G - NGL SALES &amp; DELIVERIES FROM ALNG IN 2018 (BBLS)</t>
  </si>
  <si>
    <t>TABLE  5D  -  PRODUCTION AND EXPORT OF METHANOL IN 2018 (MT)</t>
  </si>
  <si>
    <r>
      <t>TABLE 5E (I) - PRODUCTION OF LNG FROM ALNG IN 2018 (M</t>
    </r>
    <r>
      <rPr>
        <b/>
        <vertAlign val="superscript"/>
        <sz val="14"/>
        <color theme="0"/>
        <rFont val="Calibri Light"/>
        <family val="2"/>
      </rPr>
      <t>3</t>
    </r>
    <r>
      <rPr>
        <b/>
        <sz val="14"/>
        <color theme="0"/>
        <rFont val="Calibri Light"/>
        <family val="2"/>
      </rPr>
      <t xml:space="preserve">) </t>
    </r>
  </si>
  <si>
    <t>TABLE 5E (II) - PRODUCTION OF LNG FROM ALNG IN 2018 (MMBTU)**</t>
  </si>
  <si>
    <t>TABLE  5C  -  PRODUCTION AND EXPORT OF DOWNSTREAM AMMONIA PRODUCTS IN 2018 (MT)</t>
  </si>
  <si>
    <t>TABLE  5B  -  PRODUCTION AND EXPORT OF AMMONIA IN 2018 (MT)</t>
  </si>
  <si>
    <t xml:space="preserve">Image on Cover Page :  Petroleum Company of Trinidad and Tobago Refinery at Pointe-a-Pierre  [Source : www.cnc3.co.tt]                                                                                                                                                                                                 </t>
  </si>
  <si>
    <t>RIG NAME</t>
  </si>
  <si>
    <t>PCSL # 8</t>
  </si>
  <si>
    <t>PTRIN RIG #1</t>
  </si>
  <si>
    <t>PCSL</t>
  </si>
  <si>
    <t>Petroleum Contracting Services Limited</t>
  </si>
  <si>
    <t>WSL RIG # 110</t>
  </si>
  <si>
    <t>Maersk Developer</t>
  </si>
  <si>
    <t>IGUANA</t>
  </si>
  <si>
    <t>STARFISH</t>
  </si>
  <si>
    <t>PALO SECO</t>
  </si>
  <si>
    <t>PT FORTIN CENTRAL</t>
  </si>
  <si>
    <t>STARFISH -5</t>
  </si>
  <si>
    <t>PAS-LAND-1510</t>
  </si>
  <si>
    <t>PCSL #8</t>
  </si>
  <si>
    <t>PFC-LAND-463</t>
  </si>
  <si>
    <t>Shell Trinidad Ltd</t>
  </si>
  <si>
    <t xml:space="preserve">SHELL </t>
  </si>
  <si>
    <t>PTRIN (LO) (PCSL)</t>
  </si>
  <si>
    <t>WSL Rig 110</t>
  </si>
  <si>
    <t>MAERSK DEV</t>
  </si>
  <si>
    <t>TRINGEN I</t>
  </si>
  <si>
    <t>TRINGEN II</t>
  </si>
  <si>
    <t xml:space="preserve">TITAN </t>
  </si>
  <si>
    <t>PRIMERA</t>
  </si>
  <si>
    <t>WWL</t>
  </si>
  <si>
    <t>Walkerwell Limited</t>
  </si>
  <si>
    <t>WWL Rig #1</t>
  </si>
  <si>
    <t>PCSL # 8 &amp; WSL # 4</t>
  </si>
  <si>
    <t>POGTL</t>
  </si>
  <si>
    <t>Primera Oil &amp; Gas T'dad ltd</t>
  </si>
  <si>
    <t>FYZABAD</t>
  </si>
  <si>
    <t>PARANG</t>
  </si>
  <si>
    <t>PAS-LAND-1511</t>
  </si>
  <si>
    <t>PAS-LAND-602</t>
  </si>
  <si>
    <t>FYZ-LAND-1051</t>
  </si>
  <si>
    <t>PFC-LAND-464</t>
  </si>
  <si>
    <t>PFC-LAND-465</t>
  </si>
  <si>
    <t>FYZ-LAND-305</t>
  </si>
  <si>
    <t>FYZ-LAND-306</t>
  </si>
  <si>
    <t>PAR-CAN-01</t>
  </si>
  <si>
    <t>WWL RIG # 1</t>
  </si>
  <si>
    <t>WSL # 4</t>
  </si>
  <si>
    <t>PTRIN (LO)(OSL)</t>
  </si>
  <si>
    <t>PTRIN (LO)(TETL)</t>
  </si>
  <si>
    <t>PTRIN (LO)(PCSL)</t>
  </si>
  <si>
    <t>PCSL # 8, WSL # 4, TALON 38</t>
  </si>
  <si>
    <t>FOREST RESERVE</t>
  </si>
  <si>
    <t>COO-LAND-370</t>
  </si>
  <si>
    <t>PAS-LAND-603</t>
  </si>
  <si>
    <t>FOR-LAND-1792</t>
  </si>
  <si>
    <t>TALON 38</t>
  </si>
  <si>
    <t>STA-NOP-09ST1</t>
  </si>
  <si>
    <t>WSL #4</t>
  </si>
  <si>
    <t>NOTE (for Table 3B) : Ammonia Derivatives are Urea, UAN and Melamine</t>
  </si>
  <si>
    <t>NOTE (For Table 3A): 100 % of Joint Venture field production is reported by the Operator                                                      </t>
  </si>
  <si>
    <t>Hibernia</t>
  </si>
  <si>
    <t>Canada</t>
  </si>
  <si>
    <t>PCSL # 8, TALON 38</t>
  </si>
  <si>
    <t>COORA</t>
  </si>
  <si>
    <t>COO-LAND-371</t>
  </si>
  <si>
    <t>FOR-LAND-1793</t>
  </si>
  <si>
    <t>PAR-CAN-01X</t>
  </si>
  <si>
    <t>Urals</t>
  </si>
  <si>
    <t xml:space="preserve">NOTE: Totals may not be the exact sum of component figures due to rounding up/down. </t>
  </si>
  <si>
    <t xml:space="preserve">Please note that totals may not be the exact sum of components due to rounding up/down.  </t>
  </si>
  <si>
    <t>DENOVO</t>
  </si>
  <si>
    <t>DOLPHIN</t>
  </si>
  <si>
    <t>IMMORTELLE</t>
  </si>
  <si>
    <t>STA-NOP-07</t>
  </si>
  <si>
    <t>IGU-IGUA-IGUANA A4</t>
  </si>
  <si>
    <t>FOR-LAND-1794</t>
  </si>
  <si>
    <t>DOL-DOA-17</t>
  </si>
  <si>
    <t>IMM-CAN-01</t>
  </si>
  <si>
    <t>SHELL (CB)</t>
  </si>
  <si>
    <t>MAERSK DEV, RG VI</t>
  </si>
  <si>
    <t>RG VI</t>
  </si>
  <si>
    <t>Rowan Gorilla VI</t>
  </si>
  <si>
    <t>WSL RIG #4</t>
  </si>
  <si>
    <t>Trinity Exploration &amp; Production (Galeota)Ltd</t>
  </si>
  <si>
    <t>Trinity Exploration &amp; Production Ltd (Oilbelt)</t>
  </si>
  <si>
    <t>PCSL # 8, WSL # 4</t>
  </si>
  <si>
    <t>BLOCK TTDAA5</t>
  </si>
  <si>
    <t xml:space="preserve">BTD5-NOP-VICTORIA_1 </t>
  </si>
  <si>
    <t>COO-LAND-372</t>
  </si>
  <si>
    <t>DEEP INV</t>
  </si>
  <si>
    <t>Deepwater Invictus</t>
  </si>
  <si>
    <t>EXP ( A3)</t>
  </si>
  <si>
    <t xml:space="preserve"> RG VI</t>
  </si>
  <si>
    <t>WSL Rig 4</t>
  </si>
  <si>
    <t>BLOCK TTDAA14</t>
  </si>
  <si>
    <t xml:space="preserve">BTD14-NOP-BONGOS_1 </t>
  </si>
  <si>
    <t xml:space="preserve">BTD14-NOP-BONGOS_2 </t>
  </si>
  <si>
    <t>COO-LAND-373</t>
  </si>
  <si>
    <t>IGU-IGUA-IGUANA A1XST2</t>
  </si>
  <si>
    <t>BHP Billiton Petroleum (T'dad Block 5) Ltd</t>
  </si>
  <si>
    <t xml:space="preserve"> BHP Billiton Petroleum (T'dad Block 14) Ltd</t>
  </si>
  <si>
    <t>PCSL # 8, WSL # 4, RRDSL RIG 17</t>
  </si>
  <si>
    <t>IMM-CAN-02</t>
  </si>
  <si>
    <t>FOR-LAND-1795</t>
  </si>
  <si>
    <t>FOR-LAND-1796</t>
  </si>
  <si>
    <t>RRDSL#17</t>
  </si>
  <si>
    <t>PTRIN (LO)( TETL)</t>
  </si>
  <si>
    <t>NUTRIEN (1,2,3,4)</t>
  </si>
  <si>
    <t>Nutrien Urea Plant</t>
  </si>
  <si>
    <t>NUTRIEN 1,2,3,4</t>
  </si>
  <si>
    <t>NUTRIEN (Urea)</t>
  </si>
  <si>
    <t>Nutrien Ammonia Plants 1, 2, 3, 4  (Formerly PCS)</t>
  </si>
  <si>
    <t>BALATA EAST</t>
  </si>
  <si>
    <t>PAS-LAND-1512</t>
  </si>
  <si>
    <t>FOR-LAND-1797</t>
  </si>
  <si>
    <t>BAE-LAND-53</t>
  </si>
  <si>
    <t>BTD5-NOP-CONCEPCION_1</t>
  </si>
  <si>
    <t>WSL #80</t>
  </si>
  <si>
    <t>DOL-DOA-14 ST1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</si>
</sst>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i/>
      <sz val="11"/>
      <color rgb="FFFF0000"/>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b/>
      <i/>
      <sz val="11"/>
      <name val="Calibri"/>
      <family val="2"/>
    </font>
    <font>
      <b/>
      <i/>
      <sz val="11"/>
      <name val="Calibri"/>
      <family val="2"/>
      <scheme val="minor"/>
    </font>
    <font>
      <sz val="10"/>
      <color indexed="8"/>
      <name val="Arial"/>
      <family val="2"/>
    </font>
    <font>
      <b/>
      <i/>
      <sz val="11"/>
      <color rgb="FFFF0000"/>
      <name val="Calibri"/>
      <family val="2"/>
      <scheme val="minor"/>
    </font>
    <font>
      <sz val="10"/>
      <color indexed="8"/>
      <name val="Arial"/>
      <family val="2"/>
    </font>
    <font>
      <b/>
      <i/>
      <sz val="11"/>
      <color rgb="FFFF0000"/>
      <name val="Calibri"/>
      <family val="2"/>
    </font>
    <font>
      <sz val="12"/>
      <color rgb="FFFF0000"/>
      <name val="Times New Roman"/>
      <family val="1"/>
    </font>
    <font>
      <i/>
      <sz val="11"/>
      <name val="Calibri"/>
      <family val="2"/>
      <scheme val="minor"/>
    </font>
    <font>
      <i/>
      <sz val="10"/>
      <color rgb="FFFF0000"/>
      <name val="Arial"/>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s>
  <cellStyleXfs count="12224">
    <xf numFmtId="0" fontId="0"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61" fillId="3" borderId="0" applyNumberFormat="0" applyBorder="0" applyAlignment="0" applyProtection="0"/>
    <xf numFmtId="0" fontId="62" fillId="20" borderId="1" applyNumberFormat="0" applyAlignment="0" applyProtection="0"/>
    <xf numFmtId="0" fontId="63" fillId="21" borderId="2" applyNumberFormat="0" applyAlignment="0" applyProtection="0"/>
    <xf numFmtId="43" fontId="77" fillId="0" borderId="0" applyFont="0" applyFill="0" applyBorder="0" applyAlignment="0" applyProtection="0"/>
    <xf numFmtId="43" fontId="76" fillId="0" borderId="0" applyFont="0" applyFill="0" applyBorder="0" applyAlignment="0" applyProtection="0"/>
    <xf numFmtId="0" fontId="64" fillId="0" borderId="0" applyNumberFormat="0" applyFill="0" applyBorder="0" applyAlignment="0" applyProtection="0"/>
    <xf numFmtId="0" fontId="65" fillId="4"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9" fillId="7" borderId="1" applyNumberFormat="0" applyAlignment="0" applyProtection="0"/>
    <xf numFmtId="0" fontId="70" fillId="0" borderId="6" applyNumberFormat="0" applyFill="0" applyAlignment="0" applyProtection="0"/>
    <xf numFmtId="0" fontId="71" fillId="22" borderId="0" applyNumberFormat="0" applyBorder="0" applyAlignment="0" applyProtection="0"/>
    <xf numFmtId="0" fontId="88" fillId="0" borderId="0"/>
    <xf numFmtId="0" fontId="58" fillId="0" borderId="0"/>
    <xf numFmtId="0" fontId="53" fillId="0" borderId="0"/>
    <xf numFmtId="0" fontId="53" fillId="0" borderId="0"/>
    <xf numFmtId="0" fontId="88" fillId="0" borderId="0"/>
    <xf numFmtId="0" fontId="88" fillId="0" borderId="0"/>
    <xf numFmtId="0" fontId="88" fillId="0" borderId="0"/>
    <xf numFmtId="0" fontId="91" fillId="0" borderId="0">
      <alignment vertical="center"/>
    </xf>
    <xf numFmtId="0" fontId="88" fillId="0" borderId="0"/>
    <xf numFmtId="0" fontId="88" fillId="0" borderId="0"/>
    <xf numFmtId="0" fontId="88" fillId="0" borderId="0"/>
    <xf numFmtId="0" fontId="53" fillId="23" borderId="7" applyNumberFormat="0" applyFont="0" applyAlignment="0" applyProtection="0"/>
    <xf numFmtId="0" fontId="72" fillId="20" borderId="8" applyNumberFormat="0" applyAlignment="0" applyProtection="0"/>
    <xf numFmtId="9" fontId="76" fillId="0" borderId="0" applyFont="0" applyFill="0" applyBorder="0" applyAlignment="0" applyProtection="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0" fontId="52" fillId="0" borderId="0"/>
    <xf numFmtId="0" fontId="51" fillId="0" borderId="0"/>
    <xf numFmtId="0" fontId="95" fillId="0" borderId="0"/>
    <xf numFmtId="43" fontId="59" fillId="0" borderId="0" applyFont="0" applyFill="0" applyBorder="0" applyAlignment="0" applyProtection="0"/>
    <xf numFmtId="43" fontId="5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3" fillId="0" borderId="0" applyFont="0" applyFill="0" applyBorder="0" applyAlignment="0" applyProtection="0"/>
    <xf numFmtId="0" fontId="50" fillId="0" borderId="0"/>
    <xf numFmtId="43" fontId="59" fillId="0" borderId="0" applyFont="0" applyFill="0" applyBorder="0" applyAlignment="0" applyProtection="0"/>
    <xf numFmtId="43" fontId="53"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3" fillId="0" borderId="0" applyFont="0" applyFill="0" applyBorder="0" applyAlignment="0" applyProtection="0"/>
    <xf numFmtId="0" fontId="50" fillId="0" borderId="0"/>
    <xf numFmtId="0" fontId="50" fillId="0" borderId="0"/>
    <xf numFmtId="0" fontId="53" fillId="0" borderId="0"/>
    <xf numFmtId="0" fontId="49" fillId="0" borderId="0"/>
    <xf numFmtId="0" fontId="49" fillId="0" borderId="0"/>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xf numFmtId="0" fontId="59" fillId="2"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61" fillId="3" borderId="0" applyNumberFormat="0" applyBorder="0" applyAlignment="0" applyProtection="0"/>
    <xf numFmtId="0" fontId="62" fillId="20" borderId="1" applyNumberFormat="0" applyAlignment="0" applyProtection="0"/>
    <xf numFmtId="0" fontId="63" fillId="21" borderId="2" applyNumberFormat="0" applyAlignment="0" applyProtection="0"/>
    <xf numFmtId="0" fontId="64" fillId="0" borderId="0" applyNumberFormat="0" applyFill="0" applyBorder="0" applyAlignment="0" applyProtection="0"/>
    <xf numFmtId="0" fontId="65" fillId="4" borderId="0" applyNumberFormat="0" applyBorder="0" applyAlignment="0" applyProtection="0"/>
    <xf numFmtId="0" fontId="66" fillId="0" borderId="3"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9" fillId="7" borderId="1" applyNumberFormat="0" applyAlignment="0" applyProtection="0"/>
    <xf numFmtId="0" fontId="70" fillId="0" borderId="6" applyNumberFormat="0" applyFill="0" applyAlignment="0" applyProtection="0"/>
    <xf numFmtId="0" fontId="71" fillId="22" borderId="0" applyNumberFormat="0" applyBorder="0" applyAlignment="0" applyProtection="0"/>
    <xf numFmtId="0" fontId="53" fillId="0" borderId="0">
      <alignment horizontal="justify"/>
    </xf>
    <xf numFmtId="0" fontId="49" fillId="0" borderId="0"/>
    <xf numFmtId="0" fontId="49" fillId="0" borderId="0"/>
    <xf numFmtId="0" fontId="49" fillId="0" borderId="0"/>
    <xf numFmtId="0" fontId="53" fillId="23" borderId="7" applyNumberFormat="0" applyFont="0" applyAlignment="0" applyProtection="0"/>
    <xf numFmtId="0" fontId="72" fillId="20" borderId="8" applyNumberFormat="0" applyAlignment="0" applyProtection="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43" fontId="53" fillId="0" borderId="0" applyFont="0" applyFill="0" applyBorder="0" applyAlignment="0" applyProtection="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43" fontId="53" fillId="0" borderId="0" applyFont="0" applyFill="0" applyBorder="0" applyAlignment="0" applyProtection="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53" fillId="0" borderId="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43" fontId="53" fillId="0" borderId="0" applyFont="0" applyFill="0" applyBorder="0" applyAlignment="0" applyProtection="0"/>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53" fillId="0" borderId="0">
      <alignment horizontal="justify"/>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2" fillId="0" borderId="0" applyNumberFormat="0" applyFill="0" applyBorder="0" applyAlignment="0" applyProtection="0"/>
    <xf numFmtId="0" fontId="49" fillId="0" borderId="0"/>
    <xf numFmtId="0" fontId="49" fillId="0" borderId="0"/>
    <xf numFmtId="0" fontId="49" fillId="0" borderId="0"/>
    <xf numFmtId="43" fontId="53" fillId="0" borderId="0" applyFont="0" applyFill="0" applyBorder="0" applyAlignment="0" applyProtection="0"/>
    <xf numFmtId="0" fontId="49" fillId="0" borderId="0"/>
    <xf numFmtId="0" fontId="59" fillId="2"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2" fillId="20" borderId="1" applyNumberFormat="0" applyAlignment="0" applyProtection="0"/>
    <xf numFmtId="0" fontId="62" fillId="20" borderId="1" applyNumberFormat="0" applyAlignment="0" applyProtection="0"/>
    <xf numFmtId="0" fontId="63" fillId="21" borderId="2" applyNumberFormat="0" applyAlignment="0" applyProtection="0"/>
    <xf numFmtId="0" fontId="63" fillId="21" borderId="2" applyNumberFormat="0" applyAlignment="0" applyProtection="0"/>
    <xf numFmtId="43" fontId="53"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0" borderId="3" applyNumberFormat="0" applyFill="0" applyAlignment="0" applyProtection="0"/>
    <xf numFmtId="0" fontId="66" fillId="0" borderId="3" applyNumberFormat="0" applyFill="0" applyAlignment="0" applyProtection="0"/>
    <xf numFmtId="0" fontId="67" fillId="0" borderId="4"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7" fillId="0" borderId="0" applyNumberFormat="0" applyFill="0" applyBorder="0" applyAlignment="0" applyProtection="0">
      <alignment vertical="top"/>
      <protection locked="0"/>
    </xf>
    <xf numFmtId="0" fontId="69" fillId="7" borderId="1" applyNumberFormat="0" applyAlignment="0" applyProtection="0"/>
    <xf numFmtId="0" fontId="69" fillId="7" borderId="1" applyNumberFormat="0" applyAlignment="0" applyProtection="0"/>
    <xf numFmtId="0" fontId="70" fillId="0" borderId="6" applyNumberFormat="0" applyFill="0" applyAlignment="0" applyProtection="0"/>
    <xf numFmtId="0" fontId="70" fillId="0" borderId="6" applyNumberFormat="0" applyFill="0" applyAlignment="0" applyProtection="0"/>
    <xf numFmtId="0" fontId="71" fillId="22" borderId="0" applyNumberFormat="0" applyBorder="0" applyAlignment="0" applyProtection="0"/>
    <xf numFmtId="0" fontId="71" fillId="22" borderId="0" applyNumberFormat="0" applyBorder="0" applyAlignment="0" applyProtection="0"/>
    <xf numFmtId="0" fontId="53" fillId="23" borderId="7" applyNumberFormat="0" applyFont="0" applyAlignment="0" applyProtection="0"/>
    <xf numFmtId="0" fontId="53" fillId="23" borderId="7" applyNumberFormat="0" applyFont="0" applyAlignment="0" applyProtection="0"/>
    <xf numFmtId="0" fontId="72" fillId="20" borderId="8" applyNumberFormat="0" applyAlignment="0" applyProtection="0"/>
    <xf numFmtId="0" fontId="72" fillId="20" borderId="8" applyNumberFormat="0" applyAlignment="0" applyProtection="0"/>
    <xf numFmtId="9" fontId="53"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9" applyNumberFormat="0" applyFill="0" applyAlignment="0" applyProtection="0"/>
    <xf numFmtId="0" fontId="74" fillId="0" borderId="9"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9" fillId="0" borderId="0"/>
    <xf numFmtId="0" fontId="87" fillId="0" borderId="0" applyNumberFormat="0" applyFill="0" applyBorder="0" applyAlignment="0" applyProtection="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3" fillId="27" borderId="0" applyNumberFormat="0" applyBorder="0" applyAlignment="0" applyProtection="0"/>
    <xf numFmtId="0" fontId="103" fillId="19" borderId="0" applyNumberFormat="0" applyBorder="0" applyAlignment="0" applyProtection="0"/>
    <xf numFmtId="0" fontId="104" fillId="3" borderId="0" applyNumberFormat="0" applyBorder="0" applyAlignment="0" applyProtection="0"/>
    <xf numFmtId="0" fontId="105" fillId="20" borderId="25" applyNumberFormat="0" applyAlignment="0" applyProtection="0"/>
    <xf numFmtId="0" fontId="106" fillId="28" borderId="26" applyNumberFormat="0" applyAlignment="0" applyProtection="0"/>
    <xf numFmtId="0" fontId="107" fillId="0" borderId="0" applyNumberFormat="0" applyFill="0" applyBorder="0" applyAlignment="0" applyProtection="0"/>
    <xf numFmtId="0" fontId="108" fillId="4" borderId="0" applyNumberFormat="0" applyBorder="0" applyAlignment="0" applyProtection="0"/>
    <xf numFmtId="0" fontId="109" fillId="20" borderId="25" applyNumberFormat="0" applyAlignment="0" applyProtection="0"/>
    <xf numFmtId="0" fontId="110" fillId="29" borderId="0" applyNumberFormat="0" applyBorder="0" applyAlignment="0" applyProtection="0"/>
    <xf numFmtId="0" fontId="59" fillId="30" borderId="27" applyNumberFormat="0" applyFont="0" applyAlignment="0" applyProtection="0"/>
    <xf numFmtId="0" fontId="111" fillId="20" borderId="28" applyNumberFormat="0" applyAlignment="0" applyProtection="0"/>
    <xf numFmtId="0" fontId="49" fillId="0" borderId="0"/>
    <xf numFmtId="0" fontId="94" fillId="0" borderId="9" applyNumberFormat="0" applyFill="0" applyAlignment="0" applyProtection="0"/>
    <xf numFmtId="0" fontId="90" fillId="0" borderId="0" applyNumberFormat="0" applyFill="0" applyBorder="0" applyAlignment="0" applyProtection="0"/>
    <xf numFmtId="37" fontId="85" fillId="0" borderId="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87" fillId="0" borderId="0" applyNumberFormat="0" applyFill="0" applyBorder="0" applyAlignment="0" applyProtection="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25" borderId="0" applyNumberFormat="0" applyBorder="0" applyAlignment="0" applyProtection="0"/>
    <xf numFmtId="0" fontId="49" fillId="20" borderId="0" applyNumberFormat="0" applyBorder="0" applyAlignment="0" applyProtection="0"/>
    <xf numFmtId="0" fontId="49" fillId="8" borderId="0" applyNumberFormat="0" applyBorder="0" applyAlignment="0" applyProtection="0"/>
    <xf numFmtId="0" fontId="49" fillId="26"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26"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53" fillId="0" borderId="0"/>
    <xf numFmtId="0" fontId="48"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20" borderId="0" applyNumberFormat="0" applyBorder="0" applyAlignment="0" applyProtection="0"/>
    <xf numFmtId="0" fontId="48" fillId="8"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103" fillId="12" borderId="0" applyNumberFormat="0" applyBorder="0" applyAlignment="0" applyProtection="0"/>
    <xf numFmtId="0" fontId="103" fillId="9" borderId="0" applyNumberFormat="0" applyBorder="0" applyAlignment="0" applyProtection="0"/>
    <xf numFmtId="0" fontId="103" fillId="10"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03" fillId="15" borderId="0" applyNumberFormat="0" applyBorder="0" applyAlignment="0" applyProtection="0"/>
    <xf numFmtId="0" fontId="103"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03" fillId="13" borderId="0" applyNumberFormat="0" applyBorder="0" applyAlignment="0" applyProtection="0"/>
    <xf numFmtId="0" fontId="103" fillId="19" borderId="0" applyNumberFormat="0" applyBorder="0" applyAlignment="0" applyProtection="0"/>
    <xf numFmtId="0" fontId="104" fillId="3" borderId="0" applyNumberFormat="0" applyBorder="0" applyAlignment="0" applyProtection="0"/>
    <xf numFmtId="0" fontId="105" fillId="20" borderId="25" applyNumberFormat="0" applyAlignment="0" applyProtection="0"/>
    <xf numFmtId="0" fontId="108" fillId="4" borderId="0" applyNumberFormat="0" applyBorder="0" applyAlignment="0" applyProtection="0"/>
    <xf numFmtId="0" fontId="109" fillId="20" borderId="25" applyNumberFormat="0" applyAlignment="0" applyProtection="0"/>
    <xf numFmtId="0" fontId="110" fillId="29" borderId="0" applyNumberFormat="0" applyBorder="0" applyAlignment="0" applyProtection="0"/>
    <xf numFmtId="0" fontId="59" fillId="30" borderId="27" applyNumberFormat="0" applyFont="0" applyAlignment="0" applyProtection="0"/>
    <xf numFmtId="0" fontId="111" fillId="20" borderId="28" applyNumberFormat="0" applyAlignment="0" applyProtection="0"/>
    <xf numFmtId="0" fontId="94" fillId="0" borderId="9" applyNumberFormat="0" applyFill="0" applyAlignment="0" applyProtection="0"/>
    <xf numFmtId="0" fontId="112" fillId="0" borderId="0" applyNumberFormat="0" applyFill="0" applyBorder="0" applyAlignment="0" applyProtection="0"/>
    <xf numFmtId="0" fontId="113" fillId="0" borderId="29" applyNumberFormat="0" applyFill="0" applyAlignment="0" applyProtection="0"/>
    <xf numFmtId="0" fontId="114" fillId="0" borderId="30" applyNumberFormat="0" applyFill="0" applyAlignment="0" applyProtection="0"/>
    <xf numFmtId="0" fontId="115" fillId="0" borderId="31" applyNumberFormat="0" applyFill="0" applyAlignment="0" applyProtection="0"/>
    <xf numFmtId="0" fontId="115" fillId="0" borderId="0" applyNumberFormat="0" applyFill="0" applyBorder="0" applyAlignment="0" applyProtection="0"/>
    <xf numFmtId="0" fontId="108" fillId="31" borderId="0" applyNumberFormat="0" applyBorder="0" applyAlignment="0" applyProtection="0"/>
    <xf numFmtId="0" fontId="104" fillId="32" borderId="0" applyNumberFormat="0" applyBorder="0" applyAlignment="0" applyProtection="0"/>
    <xf numFmtId="0" fontId="116" fillId="29" borderId="0" applyNumberFormat="0" applyBorder="0" applyAlignment="0" applyProtection="0"/>
    <xf numFmtId="0" fontId="109" fillId="33" borderId="25" applyNumberFormat="0" applyAlignment="0" applyProtection="0"/>
    <xf numFmtId="0" fontId="111" fillId="34" borderId="28" applyNumberFormat="0" applyAlignment="0" applyProtection="0"/>
    <xf numFmtId="0" fontId="117" fillId="34" borderId="25" applyNumberFormat="0" applyAlignment="0" applyProtection="0"/>
    <xf numFmtId="0" fontId="118" fillId="0" borderId="32" applyNumberFormat="0" applyFill="0" applyAlignment="0" applyProtection="0"/>
    <xf numFmtId="0" fontId="48" fillId="30" borderId="27" applyNumberFormat="0" applyFont="0" applyAlignment="0" applyProtection="0"/>
    <xf numFmtId="0" fontId="94" fillId="0" borderId="33" applyNumberFormat="0" applyFill="0" applyAlignment="0" applyProtection="0"/>
    <xf numFmtId="0" fontId="103" fillId="35" borderId="0" applyNumberFormat="0" applyBorder="0" applyAlignment="0" applyProtection="0"/>
    <xf numFmtId="0" fontId="48" fillId="36" borderId="0" applyNumberFormat="0" applyBorder="0" applyAlignment="0" applyProtection="0"/>
    <xf numFmtId="0" fontId="48" fillId="37" borderId="0" applyNumberFormat="0" applyBorder="0" applyAlignment="0" applyProtection="0"/>
    <xf numFmtId="0" fontId="103" fillId="38" borderId="0" applyNumberFormat="0" applyBorder="0" applyAlignment="0" applyProtection="0"/>
    <xf numFmtId="0" fontId="103" fillId="39" borderId="0" applyNumberFormat="0" applyBorder="0" applyAlignment="0" applyProtection="0"/>
    <xf numFmtId="0" fontId="48" fillId="40" borderId="0" applyNumberFormat="0" applyBorder="0" applyAlignment="0" applyProtection="0"/>
    <xf numFmtId="0" fontId="103" fillId="41" borderId="0" applyNumberFormat="0" applyBorder="0" applyAlignment="0" applyProtection="0"/>
    <xf numFmtId="0" fontId="103" fillId="42" borderId="0" applyNumberFormat="0" applyBorder="0" applyAlignment="0" applyProtection="0"/>
    <xf numFmtId="0" fontId="48" fillId="43" borderId="0" applyNumberFormat="0" applyBorder="0" applyAlignment="0" applyProtection="0"/>
    <xf numFmtId="0" fontId="48" fillId="44" borderId="0" applyNumberFormat="0" applyBorder="0" applyAlignment="0" applyProtection="0"/>
    <xf numFmtId="0" fontId="103" fillId="45" borderId="0" applyNumberFormat="0" applyBorder="0" applyAlignment="0" applyProtection="0"/>
    <xf numFmtId="0" fontId="103" fillId="46" borderId="0" applyNumberFormat="0" applyBorder="0" applyAlignment="0" applyProtection="0"/>
    <xf numFmtId="0" fontId="48" fillId="47" borderId="0" applyNumberFormat="0" applyBorder="0" applyAlignment="0" applyProtection="0"/>
    <xf numFmtId="0" fontId="48" fillId="48" borderId="0" applyNumberFormat="0" applyBorder="0" applyAlignment="0" applyProtection="0"/>
    <xf numFmtId="0" fontId="103" fillId="49" borderId="0" applyNumberFormat="0" applyBorder="0" applyAlignment="0" applyProtection="0"/>
    <xf numFmtId="0" fontId="48" fillId="50" borderId="0" applyNumberFormat="0" applyBorder="0" applyAlignment="0" applyProtection="0"/>
    <xf numFmtId="0" fontId="103" fillId="51" borderId="0" applyNumberFormat="0" applyBorder="0" applyAlignment="0" applyProtection="0"/>
    <xf numFmtId="0" fontId="103" fillId="52" borderId="0" applyNumberFormat="0" applyBorder="0" applyAlignment="0" applyProtection="0"/>
    <xf numFmtId="0" fontId="48" fillId="53" borderId="0" applyNumberFormat="0" applyBorder="0" applyAlignment="0" applyProtection="0"/>
    <xf numFmtId="0" fontId="48" fillId="54" borderId="0" applyNumberFormat="0" applyBorder="0" applyAlignment="0" applyProtection="0"/>
    <xf numFmtId="0" fontId="103" fillId="55" borderId="0" applyNumberFormat="0" applyBorder="0" applyAlignment="0" applyProtection="0"/>
    <xf numFmtId="43" fontId="139" fillId="0" borderId="0" applyFont="0" applyFill="0" applyBorder="0" applyAlignment="0" applyProtection="0"/>
    <xf numFmtId="0" fontId="47" fillId="0" borderId="0"/>
    <xf numFmtId="0" fontId="47" fillId="0" borderId="0"/>
    <xf numFmtId="0" fontId="141" fillId="0" borderId="0"/>
    <xf numFmtId="0" fontId="141" fillId="0" borderId="0"/>
    <xf numFmtId="0" fontId="141"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44" fontId="59" fillId="0" borderId="0" applyFont="0" applyFill="0" applyBorder="0" applyAlignment="0" applyProtection="0"/>
    <xf numFmtId="0" fontId="141"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41" fillId="0" borderId="0"/>
    <xf numFmtId="0" fontId="141" fillId="0" borderId="0"/>
    <xf numFmtId="0" fontId="141" fillId="0" borderId="0"/>
    <xf numFmtId="0" fontId="53" fillId="0" borderId="0"/>
    <xf numFmtId="0" fontId="53" fillId="0" borderId="0"/>
    <xf numFmtId="0" fontId="53" fillId="0" borderId="0"/>
    <xf numFmtId="0" fontId="53" fillId="0" borderId="0"/>
    <xf numFmtId="0" fontId="53" fillId="0" borderId="0"/>
    <xf numFmtId="0" fontId="141" fillId="0" borderId="0"/>
    <xf numFmtId="0" fontId="141" fillId="0" borderId="0"/>
    <xf numFmtId="0" fontId="141" fillId="0" borderId="0"/>
    <xf numFmtId="0" fontId="141" fillId="0" borderId="0"/>
    <xf numFmtId="0" fontId="141" fillId="0" borderId="0"/>
    <xf numFmtId="44" fontId="53" fillId="0" borderId="0" applyFont="0" applyFill="0" applyBorder="0" applyAlignment="0" applyProtection="0"/>
    <xf numFmtId="0" fontId="9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43" fontId="53" fillId="0" borderId="0" applyFont="0" applyFill="0" applyBorder="0" applyAlignment="0" applyProtection="0"/>
    <xf numFmtId="0" fontId="141" fillId="0" borderId="0"/>
    <xf numFmtId="43" fontId="53" fillId="0" borderId="0" applyFont="0" applyFill="0" applyBorder="0" applyAlignment="0" applyProtection="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2" fillId="0" borderId="0"/>
    <xf numFmtId="0" fontId="47" fillId="0" borderId="0"/>
    <xf numFmtId="0" fontId="47" fillId="0" borderId="0"/>
    <xf numFmtId="0" fontId="47"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59" fillId="0" borderId="0"/>
    <xf numFmtId="0" fontId="143" fillId="0" borderId="0"/>
    <xf numFmtId="0" fontId="59" fillId="0" borderId="0"/>
    <xf numFmtId="0" fontId="59" fillId="0" borderId="0"/>
    <xf numFmtId="0" fontId="59" fillId="0" borderId="0"/>
    <xf numFmtId="0" fontId="59" fillId="0" borderId="0"/>
    <xf numFmtId="0" fontId="59" fillId="0" borderId="0"/>
    <xf numFmtId="0" fontId="59" fillId="0" borderId="0"/>
    <xf numFmtId="168" fontId="141" fillId="0" borderId="0"/>
    <xf numFmtId="168" fontId="141" fillId="0" borderId="0"/>
    <xf numFmtId="168" fontId="141" fillId="0" borderId="0"/>
    <xf numFmtId="168" fontId="91" fillId="0" borderId="0"/>
    <xf numFmtId="168" fontId="141" fillId="0" borderId="0"/>
    <xf numFmtId="168" fontId="141" fillId="0" borderId="0"/>
    <xf numFmtId="168" fontId="47" fillId="0" borderId="0"/>
    <xf numFmtId="168" fontId="141" fillId="0" borderId="0"/>
    <xf numFmtId="168" fontId="141" fillId="0" borderId="0"/>
    <xf numFmtId="168" fontId="47" fillId="0" borderId="0"/>
    <xf numFmtId="168" fontId="47" fillId="0" borderId="0"/>
    <xf numFmtId="168" fontId="141" fillId="0" borderId="0"/>
    <xf numFmtId="168" fontId="47" fillId="0" borderId="0"/>
    <xf numFmtId="168" fontId="47" fillId="0" borderId="0"/>
    <xf numFmtId="168" fontId="47" fillId="0" borderId="0"/>
    <xf numFmtId="168" fontId="47" fillId="0" borderId="0"/>
    <xf numFmtId="168" fontId="141" fillId="0" borderId="0"/>
    <xf numFmtId="43" fontId="47" fillId="0" borderId="0" applyFont="0" applyFill="0" applyBorder="0" applyAlignment="0" applyProtection="0"/>
    <xf numFmtId="44" fontId="47" fillId="0" borderId="0" applyFont="0" applyFill="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8" borderId="0" applyNumberFormat="0" applyBorder="0" applyAlignment="0" applyProtection="0"/>
    <xf numFmtId="0" fontId="46" fillId="26"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9" fontId="46" fillId="0" borderId="0" applyFont="0" applyFill="0" applyBorder="0" applyAlignment="0" applyProtection="0"/>
    <xf numFmtId="0" fontId="46" fillId="0" borderId="0"/>
    <xf numFmtId="0" fontId="53" fillId="0" borderId="0"/>
    <xf numFmtId="0" fontId="46" fillId="0" borderId="0"/>
    <xf numFmtId="0" fontId="53" fillId="0" borderId="0"/>
    <xf numFmtId="9" fontId="53"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0" fontId="46" fillId="0" borderId="0"/>
    <xf numFmtId="0" fontId="46" fillId="0" borderId="0"/>
    <xf numFmtId="43" fontId="46" fillId="0" borderId="0" applyFont="0" applyFill="0" applyBorder="0" applyAlignment="0" applyProtection="0"/>
    <xf numFmtId="9" fontId="46" fillId="0" borderId="0" applyFont="0" applyFill="0" applyBorder="0" applyAlignment="0" applyProtection="0"/>
    <xf numFmtId="43" fontId="53"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9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3" fillId="0" borderId="0" applyFont="0" applyFill="0" applyBorder="0" applyAlignment="0" applyProtection="0"/>
    <xf numFmtId="44" fontId="85"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0" fontId="85" fillId="0" borderId="0"/>
    <xf numFmtId="0" fontId="85" fillId="0" borderId="0"/>
    <xf numFmtId="0" fontId="85" fillId="0" borderId="0"/>
    <xf numFmtId="0" fontId="53" fillId="0" borderId="0"/>
    <xf numFmtId="0" fontId="46" fillId="0" borderId="0"/>
    <xf numFmtId="0" fontId="46" fillId="0" borderId="0"/>
    <xf numFmtId="0" fontId="85" fillId="0" borderId="0"/>
    <xf numFmtId="0" fontId="85" fillId="0" borderId="0"/>
    <xf numFmtId="0" fontId="85" fillId="0" borderId="0"/>
    <xf numFmtId="0" fontId="9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9" fontId="53" fillId="0" borderId="0" applyFont="0" applyFill="0" applyBorder="0" applyAlignment="0" applyProtection="0"/>
    <xf numFmtId="9" fontId="9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53" fillId="0" borderId="0" applyFont="0" applyFill="0" applyBorder="0" applyAlignment="0" applyProtection="0"/>
    <xf numFmtId="43" fontId="46" fillId="0" borderId="0" applyFont="0" applyFill="0" applyBorder="0" applyAlignment="0" applyProtection="0"/>
    <xf numFmtId="0" fontId="85" fillId="0" borderId="0"/>
    <xf numFmtId="0" fontId="53" fillId="0" borderId="0"/>
    <xf numFmtId="0" fontId="85" fillId="0" borderId="0"/>
    <xf numFmtId="0" fontId="85" fillId="0" borderId="0"/>
    <xf numFmtId="0" fontId="46" fillId="0" borderId="0"/>
    <xf numFmtId="0" fontId="85" fillId="0" borderId="0"/>
    <xf numFmtId="0" fontId="85" fillId="0" borderId="0"/>
    <xf numFmtId="0" fontId="85" fillId="0" borderId="0"/>
    <xf numFmtId="9" fontId="53" fillId="0" borderId="0" applyFont="0" applyFill="0" applyBorder="0" applyAlignment="0" applyProtection="0"/>
    <xf numFmtId="9" fontId="46"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25" borderId="0" applyNumberFormat="0" applyBorder="0" applyAlignment="0" applyProtection="0"/>
    <xf numFmtId="0" fontId="45" fillId="20" borderId="0" applyNumberFormat="0" applyBorder="0" applyAlignment="0" applyProtection="0"/>
    <xf numFmtId="0" fontId="45" fillId="8" borderId="0" applyNumberFormat="0" applyBorder="0" applyAlignment="0" applyProtection="0"/>
    <xf numFmtId="0" fontId="45" fillId="26"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43"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0" fontId="45" fillId="0" borderId="0"/>
    <xf numFmtId="9" fontId="45" fillId="0" borderId="0" applyFont="0" applyFill="0" applyBorder="0" applyAlignment="0" applyProtection="0"/>
    <xf numFmtId="0" fontId="44" fillId="0" borderId="0"/>
    <xf numFmtId="0" fontId="43" fillId="0" borderId="0"/>
    <xf numFmtId="0" fontId="43" fillId="0" borderId="0"/>
    <xf numFmtId="0" fontId="43" fillId="0" borderId="0"/>
    <xf numFmtId="0" fontId="43" fillId="0" borderId="0"/>
    <xf numFmtId="0" fontId="43" fillId="30" borderId="27" applyNumberFormat="0" applyFont="0" applyAlignment="0" applyProtection="0"/>
    <xf numFmtId="0" fontId="43" fillId="36" borderId="0" applyNumberFormat="0" applyBorder="0" applyAlignment="0" applyProtection="0"/>
    <xf numFmtId="0" fontId="43" fillId="37" borderId="0" applyNumberFormat="0" applyBorder="0" applyAlignment="0" applyProtection="0"/>
    <xf numFmtId="0" fontId="43" fillId="40" borderId="0" applyNumberFormat="0" applyBorder="0" applyAlignment="0" applyProtection="0"/>
    <xf numFmtId="0" fontId="43" fillId="26"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25"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41" fillId="0" borderId="0"/>
    <xf numFmtId="0" fontId="41" fillId="0" borderId="0"/>
    <xf numFmtId="0" fontId="41" fillId="0" borderId="0"/>
    <xf numFmtId="0" fontId="41" fillId="30" borderId="27" applyNumberFormat="0" applyFont="0" applyAlignment="0" applyProtection="0"/>
    <xf numFmtId="0" fontId="41" fillId="36" borderId="0" applyNumberFormat="0" applyBorder="0" applyAlignment="0" applyProtection="0"/>
    <xf numFmtId="0" fontId="41" fillId="37" borderId="0" applyNumberFormat="0" applyBorder="0" applyAlignment="0" applyProtection="0"/>
    <xf numFmtId="0" fontId="41" fillId="40" borderId="0" applyNumberFormat="0" applyBorder="0" applyAlignment="0" applyProtection="0"/>
    <xf numFmtId="0" fontId="41" fillId="26"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8" borderId="0" applyNumberFormat="0" applyBorder="0" applyAlignment="0" applyProtection="0"/>
    <xf numFmtId="0" fontId="41" fillId="25" borderId="0" applyNumberFormat="0" applyBorder="0" applyAlignment="0" applyProtection="0"/>
    <xf numFmtId="0" fontId="41" fillId="50"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0" borderId="0"/>
    <xf numFmtId="0" fontId="41" fillId="0" borderId="0"/>
    <xf numFmtId="0" fontId="41" fillId="0" borderId="0"/>
    <xf numFmtId="43" fontId="53"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25" borderId="0" applyNumberFormat="0" applyBorder="0" applyAlignment="0" applyProtection="0"/>
    <xf numFmtId="0" fontId="41" fillId="20" borderId="0" applyNumberFormat="0" applyBorder="0" applyAlignment="0" applyProtection="0"/>
    <xf numFmtId="0" fontId="41" fillId="8" borderId="0" applyNumberFormat="0" applyBorder="0" applyAlignment="0" applyProtection="0"/>
    <xf numFmtId="0" fontId="41" fillId="26"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53" fillId="0" borderId="0" applyFont="0" applyFill="0" applyBorder="0" applyAlignment="0" applyProtection="0"/>
    <xf numFmtId="0" fontId="147" fillId="0" borderId="0" applyNumberFormat="0" applyFill="0" applyBorder="0" applyAlignment="0" applyProtection="0">
      <alignment vertical="top"/>
      <protection locked="0"/>
    </xf>
    <xf numFmtId="0" fontId="53"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xf numFmtId="0" fontId="40" fillId="0" borderId="0"/>
    <xf numFmtId="0" fontId="40" fillId="0" borderId="0"/>
    <xf numFmtId="0" fontId="39" fillId="0" borderId="0"/>
    <xf numFmtId="0" fontId="39" fillId="0" borderId="0"/>
    <xf numFmtId="0" fontId="143" fillId="0" borderId="0"/>
    <xf numFmtId="43" fontId="149" fillId="0" borderId="0" applyFont="0" applyFill="0" applyBorder="0" applyAlignment="0" applyProtection="0"/>
    <xf numFmtId="0" fontId="38" fillId="0" borderId="0"/>
    <xf numFmtId="0" fontId="143" fillId="0" borderId="0"/>
    <xf numFmtId="0" fontId="143" fillId="0" borderId="0"/>
    <xf numFmtId="0" fontId="53" fillId="0" borderId="0"/>
    <xf numFmtId="0" fontId="53" fillId="0" borderId="0"/>
    <xf numFmtId="0" fontId="38" fillId="0" borderId="0"/>
    <xf numFmtId="9" fontId="149"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7" fillId="0" borderId="0"/>
    <xf numFmtId="0" fontId="53" fillId="0" borderId="0"/>
    <xf numFmtId="0" fontId="3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6" fillId="0" borderId="0"/>
    <xf numFmtId="0" fontId="36"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5" fillId="0" borderId="0"/>
    <xf numFmtId="0" fontId="143" fillId="0" borderId="0"/>
    <xf numFmtId="0" fontId="3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4" fillId="0" borderId="0"/>
    <xf numFmtId="0" fontId="34" fillId="0" borderId="0"/>
    <xf numFmtId="0" fontId="143" fillId="0" borderId="0"/>
    <xf numFmtId="0" fontId="143" fillId="0" borderId="0"/>
    <xf numFmtId="0" fontId="143" fillId="0" borderId="0"/>
    <xf numFmtId="0" fontId="33" fillId="0" borderId="0"/>
    <xf numFmtId="0" fontId="3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2" fillId="0" borderId="0"/>
    <xf numFmtId="0" fontId="32" fillId="0" borderId="0"/>
    <xf numFmtId="0" fontId="143" fillId="0" borderId="0"/>
    <xf numFmtId="0" fontId="143" fillId="0" borderId="0"/>
    <xf numFmtId="0" fontId="143" fillId="0" borderId="0"/>
    <xf numFmtId="0" fontId="143" fillId="0" borderId="0"/>
    <xf numFmtId="0" fontId="31" fillId="0" borderId="0"/>
    <xf numFmtId="0" fontId="31" fillId="0" borderId="0"/>
    <xf numFmtId="0" fontId="143" fillId="0" borderId="0"/>
    <xf numFmtId="0" fontId="30" fillId="0" borderId="0"/>
    <xf numFmtId="0" fontId="30" fillId="0" borderId="0"/>
    <xf numFmtId="0" fontId="143" fillId="0" borderId="0"/>
    <xf numFmtId="0" fontId="29" fillId="0" borderId="0"/>
    <xf numFmtId="0" fontId="29" fillId="0" borderId="0"/>
    <xf numFmtId="0" fontId="143" fillId="0" borderId="0"/>
    <xf numFmtId="0" fontId="143" fillId="0" borderId="0"/>
    <xf numFmtId="0" fontId="143" fillId="0" borderId="0"/>
    <xf numFmtId="0" fontId="28" fillId="0" borderId="0"/>
    <xf numFmtId="0" fontId="28" fillId="0" borderId="0"/>
    <xf numFmtId="0" fontId="143" fillId="0" borderId="0"/>
    <xf numFmtId="0" fontId="143" fillId="0" borderId="0"/>
    <xf numFmtId="0" fontId="26" fillId="0" borderId="0"/>
    <xf numFmtId="0" fontId="26" fillId="0" borderId="0"/>
    <xf numFmtId="0" fontId="143" fillId="0" borderId="0"/>
    <xf numFmtId="0" fontId="143" fillId="0" borderId="0"/>
    <xf numFmtId="0" fontId="143" fillId="0" borderId="0"/>
    <xf numFmtId="0" fontId="143" fillId="0" borderId="0"/>
    <xf numFmtId="0" fontId="25" fillId="0" borderId="0"/>
    <xf numFmtId="0" fontId="2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0" borderId="0"/>
    <xf numFmtId="0" fontId="24"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3" fillId="0" borderId="0"/>
    <xf numFmtId="0" fontId="23" fillId="0" borderId="0"/>
    <xf numFmtId="0" fontId="143" fillId="0" borderId="0"/>
    <xf numFmtId="0" fontId="143" fillId="0" borderId="0"/>
    <xf numFmtId="0" fontId="22" fillId="0" borderId="0"/>
    <xf numFmtId="0" fontId="22" fillId="0" borderId="0"/>
    <xf numFmtId="0" fontId="143" fillId="0" borderId="0"/>
    <xf numFmtId="0" fontId="143" fillId="0" borderId="0"/>
    <xf numFmtId="0" fontId="21" fillId="0" borderId="0"/>
    <xf numFmtId="0" fontId="21" fillId="0" borderId="0"/>
    <xf numFmtId="0" fontId="143" fillId="0" borderId="0"/>
    <xf numFmtId="0" fontId="143" fillId="0" borderId="0"/>
    <xf numFmtId="0" fontId="143" fillId="0" borderId="0"/>
    <xf numFmtId="0" fontId="20" fillId="0" borderId="0"/>
    <xf numFmtId="0" fontId="2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9" fillId="0" borderId="0"/>
    <xf numFmtId="0" fontId="19" fillId="0" borderId="0"/>
    <xf numFmtId="0" fontId="143" fillId="0" borderId="0"/>
    <xf numFmtId="0" fontId="143" fillId="0" borderId="0"/>
    <xf numFmtId="0" fontId="143" fillId="0" borderId="0"/>
    <xf numFmtId="0" fontId="143" fillId="0" borderId="0"/>
    <xf numFmtId="0" fontId="18" fillId="0" borderId="0"/>
    <xf numFmtId="0" fontId="18"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7" fillId="0" borderId="0"/>
    <xf numFmtId="0" fontId="17" fillId="0" borderId="0"/>
    <xf numFmtId="0" fontId="143" fillId="0" borderId="0"/>
    <xf numFmtId="0" fontId="16" fillId="0" borderId="0"/>
    <xf numFmtId="0" fontId="16" fillId="0" borderId="0"/>
    <xf numFmtId="0" fontId="143" fillId="0" borderId="0"/>
    <xf numFmtId="0" fontId="15" fillId="0" borderId="0"/>
    <xf numFmtId="0" fontId="15" fillId="0" borderId="0"/>
    <xf numFmtId="0" fontId="143" fillId="0" borderId="0"/>
    <xf numFmtId="0" fontId="143" fillId="0" borderId="0"/>
    <xf numFmtId="0" fontId="14" fillId="0" borderId="0"/>
    <xf numFmtId="0" fontId="14" fillId="0" borderId="0"/>
    <xf numFmtId="0" fontId="143" fillId="0" borderId="0"/>
    <xf numFmtId="0" fontId="143" fillId="0" borderId="0"/>
    <xf numFmtId="0" fontId="143" fillId="0" borderId="0"/>
    <xf numFmtId="0" fontId="143" fillId="0" borderId="0"/>
    <xf numFmtId="0" fontId="143" fillId="0" borderId="0"/>
    <xf numFmtId="0" fontId="13" fillId="0" borderId="0"/>
    <xf numFmtId="0" fontId="13" fillId="0" borderId="0"/>
    <xf numFmtId="0" fontId="12" fillId="0" borderId="0"/>
    <xf numFmtId="0" fontId="53" fillId="0" borderId="0"/>
    <xf numFmtId="0" fontId="53" fillId="0" borderId="0"/>
    <xf numFmtId="170" fontId="53" fillId="0" borderId="0">
      <alignment horizontal="left" wrapText="1"/>
    </xf>
    <xf numFmtId="170" fontId="53" fillId="0" borderId="0">
      <alignment horizontal="left" wrapText="1"/>
    </xf>
    <xf numFmtId="170" fontId="53" fillId="0" borderId="0">
      <alignment horizontal="left" wrapText="1"/>
    </xf>
    <xf numFmtId="0" fontId="143" fillId="0" borderId="0">
      <alignment vertical="top"/>
    </xf>
    <xf numFmtId="170" fontId="53" fillId="0" borderId="0">
      <alignment horizontal="left" wrapText="1"/>
    </xf>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171" fontId="157" fillId="0" borderId="0" applyFont="0" applyFill="0" applyBorder="0" applyAlignment="0">
      <alignment horizontal="center"/>
    </xf>
    <xf numFmtId="3" fontId="158" fillId="0" borderId="13" applyNumberFormat="0" applyFill="0" applyBorder="0" applyProtection="0">
      <alignment horizontal="center" vertical="center"/>
    </xf>
    <xf numFmtId="0"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172" fontId="53" fillId="0" borderId="0"/>
    <xf numFmtId="37" fontId="53" fillId="0" borderId="0" applyFill="0" applyBorder="0" applyAlignment="0" applyProtection="0"/>
    <xf numFmtId="0" fontId="159" fillId="0" borderId="0"/>
    <xf numFmtId="37" fontId="55" fillId="0" borderId="0" applyFill="0" applyBorder="0" applyAlignment="0" applyProtection="0"/>
    <xf numFmtId="0" fontId="159" fillId="0" borderId="0"/>
    <xf numFmtId="173" fontId="53" fillId="0" borderId="0">
      <protection locked="0"/>
    </xf>
    <xf numFmtId="174" fontId="53" fillId="0" borderId="0">
      <protection locked="0"/>
    </xf>
    <xf numFmtId="173" fontId="95" fillId="0" borderId="0">
      <protection locked="0"/>
    </xf>
    <xf numFmtId="5" fontId="53" fillId="0" borderId="0" applyFill="0" applyBorder="0" applyAlignment="0" applyProtection="0"/>
    <xf numFmtId="0" fontId="160" fillId="0" borderId="62" applyBorder="0">
      <protection locked="0"/>
    </xf>
    <xf numFmtId="175" fontId="53" fillId="0" borderId="0" applyFill="0" applyBorder="0" applyAlignment="0" applyProtection="0"/>
    <xf numFmtId="0" fontId="53" fillId="0" borderId="0"/>
    <xf numFmtId="176" fontId="53" fillId="0" borderId="0" applyFont="0" applyFill="0" applyBorder="0" applyAlignment="0" applyProtection="0"/>
    <xf numFmtId="2" fontId="53" fillId="0" borderId="0" applyFill="0" applyBorder="0" applyAlignment="0" applyProtection="0"/>
    <xf numFmtId="0" fontId="161" fillId="0" borderId="0"/>
    <xf numFmtId="38" fontId="82" fillId="72" borderId="0" applyNumberFormat="0" applyBorder="0" applyAlignment="0" applyProtection="0"/>
    <xf numFmtId="49" fontId="162" fillId="0" borderId="0">
      <alignment horizontal="right"/>
    </xf>
    <xf numFmtId="49" fontId="162" fillId="0" borderId="0">
      <alignment horizontal="right"/>
    </xf>
    <xf numFmtId="49" fontId="162" fillId="0" borderId="0">
      <alignment horizontal="right"/>
    </xf>
    <xf numFmtId="0" fontId="163" fillId="0" borderId="0"/>
    <xf numFmtId="0" fontId="164" fillId="0" borderId="59" applyNumberFormat="0" applyAlignment="0" applyProtection="0">
      <alignment horizontal="left" vertical="center"/>
    </xf>
    <xf numFmtId="0" fontId="164" fillId="0" borderId="11">
      <alignment horizontal="left" vertical="center"/>
    </xf>
    <xf numFmtId="0" fontId="165" fillId="0" borderId="0" applyNumberFormat="0" applyFill="0" applyBorder="0" applyAlignment="0" applyProtection="0"/>
    <xf numFmtId="0" fontId="164" fillId="0" borderId="0" applyNumberFormat="0" applyFill="0" applyBorder="0" applyAlignment="0" applyProtection="0"/>
    <xf numFmtId="0" fontId="57" fillId="0" borderId="0"/>
    <xf numFmtId="177" fontId="166" fillId="0" borderId="0">
      <alignment horizontal="right"/>
    </xf>
    <xf numFmtId="1" fontId="166" fillId="0" borderId="0">
      <alignment horizontal="right"/>
    </xf>
    <xf numFmtId="177" fontId="166" fillId="0" borderId="0">
      <alignment horizontal="left"/>
    </xf>
    <xf numFmtId="10" fontId="82" fillId="73" borderId="10" applyNumberFormat="0" applyBorder="0" applyAlignment="0" applyProtection="0"/>
    <xf numFmtId="38" fontId="167" fillId="0" borderId="0" applyNumberFormat="0" applyFill="0" applyBorder="0" applyAlignment="0" applyProtection="0"/>
    <xf numFmtId="40" fontId="53" fillId="0" borderId="0"/>
    <xf numFmtId="178" fontId="53" fillId="0" borderId="0" applyFont="0" applyFill="0" applyBorder="0" applyAlignment="0" applyProtection="0"/>
    <xf numFmtId="179" fontId="168" fillId="0" borderId="0" applyFont="0" applyFill="0" applyBorder="0" applyAlignment="0" applyProtection="0"/>
    <xf numFmtId="0" fontId="53" fillId="0" borderId="0" applyFont="0" applyFill="0" applyBorder="0" applyAlignment="0" applyProtection="0"/>
    <xf numFmtId="0" fontId="53" fillId="0" borderId="0" applyFont="0" applyFill="0" applyBorder="0" applyAlignment="0" applyProtection="0"/>
    <xf numFmtId="180" fontId="53" fillId="0" borderId="0" applyFont="0" applyFill="0" applyBorder="0" applyAlignment="0" applyProtection="0"/>
    <xf numFmtId="0" fontId="53" fillId="0" borderId="0" applyFont="0" applyFill="0" applyBorder="0" applyAlignment="0" applyProtection="0"/>
    <xf numFmtId="3" fontId="169" fillId="0" borderId="0" applyFont="0" applyFill="0" applyBorder="0" applyAlignment="0" applyProtection="0"/>
    <xf numFmtId="0" fontId="170"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181" fontId="53" fillId="0" borderId="0"/>
    <xf numFmtId="40" fontId="95" fillId="0" borderId="0"/>
    <xf numFmtId="40" fontId="143" fillId="74" borderId="0">
      <alignment horizontal="right"/>
    </xf>
    <xf numFmtId="0" fontId="172" fillId="74" borderId="0">
      <alignment horizontal="right"/>
    </xf>
    <xf numFmtId="0" fontId="173" fillId="75" borderId="14"/>
    <xf numFmtId="0" fontId="174" fillId="0" borderId="0" applyBorder="0">
      <alignment horizontal="centerContinuous"/>
    </xf>
    <xf numFmtId="0" fontId="175" fillId="0" borderId="0" applyBorder="0">
      <alignment horizontal="centerContinuous"/>
    </xf>
    <xf numFmtId="0" fontId="159" fillId="0" borderId="0"/>
    <xf numFmtId="165" fontId="95" fillId="0" borderId="0"/>
    <xf numFmtId="10" fontId="53" fillId="0" borderId="0" applyFont="0" applyFill="0" applyBorder="0" applyAlignment="0" applyProtection="0"/>
    <xf numFmtId="0" fontId="95" fillId="0" borderId="0" applyNumberFormat="0" applyFont="0" applyFill="0" applyBorder="0" applyAlignment="0" applyProtection="0">
      <alignment horizontal="left"/>
    </xf>
    <xf numFmtId="4" fontId="95" fillId="0" borderId="0" applyFont="0" applyFill="0" applyBorder="0" applyAlignment="0" applyProtection="0"/>
    <xf numFmtId="0" fontId="176" fillId="0" borderId="57">
      <alignment horizontal="center"/>
    </xf>
    <xf numFmtId="3" fontId="169" fillId="0" borderId="0" applyFont="0" applyFill="0" applyBorder="0" applyAlignment="0" applyProtection="0"/>
    <xf numFmtId="40" fontId="53" fillId="0" borderId="0"/>
    <xf numFmtId="0" fontId="161" fillId="0" borderId="64"/>
    <xf numFmtId="43" fontId="53" fillId="0" borderId="0" applyFont="0" applyFill="0" applyBorder="0" applyAlignment="0" applyProtection="0"/>
    <xf numFmtId="0" fontId="177" fillId="0" borderId="0"/>
    <xf numFmtId="0" fontId="178" fillId="0" borderId="24" applyNumberFormat="0"/>
    <xf numFmtId="2" fontId="179" fillId="0" borderId="49" applyNumberFormat="0" applyBorder="0" applyAlignment="0" applyProtection="0"/>
    <xf numFmtId="182" fontId="84" fillId="0" borderId="65" applyFont="0" applyFill="0" applyBorder="0" applyAlignment="0"/>
    <xf numFmtId="0" fontId="53" fillId="0" borderId="66" applyNumberFormat="0" applyFill="0" applyAlignment="0" applyProtection="0"/>
    <xf numFmtId="0" fontId="180" fillId="0" borderId="67"/>
    <xf numFmtId="0" fontId="181" fillId="76" borderId="0" applyNumberFormat="0" applyFont="0" applyBorder="0" applyAlignment="0" applyProtection="0"/>
    <xf numFmtId="0" fontId="181" fillId="10" borderId="0" applyNumberFormat="0" applyFont="0" applyBorder="0" applyAlignment="0" applyProtection="0"/>
    <xf numFmtId="0" fontId="181" fillId="15" borderId="0" applyNumberFormat="0" applyFont="0" applyBorder="0" applyAlignment="0" applyProtection="0"/>
    <xf numFmtId="0" fontId="181" fillId="17" borderId="0" applyNumberFormat="0" applyFont="0" applyBorder="0" applyAlignment="0" applyProtection="0"/>
    <xf numFmtId="0" fontId="181" fillId="77" borderId="0" applyNumberFormat="0" applyFont="0" applyBorder="0" applyAlignment="0" applyProtection="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184" fontId="182" fillId="0" borderId="0" applyBorder="0" applyAlignment="0"/>
    <xf numFmtId="184" fontId="53" fillId="0" borderId="0" applyBorder="0" applyAlignment="0"/>
    <xf numFmtId="37" fontId="53" fillId="0" borderId="0"/>
    <xf numFmtId="0" fontId="183" fillId="78" borderId="0" applyNumberFormat="0" applyBorder="0" applyProtection="0"/>
    <xf numFmtId="0" fontId="57" fillId="73" borderId="0" applyNumberFormat="0" applyFont="0" applyAlignment="0" applyProtection="0">
      <protection locked="0"/>
    </xf>
    <xf numFmtId="38" fontId="53" fillId="74" borderId="10">
      <alignment vertical="top"/>
    </xf>
    <xf numFmtId="38" fontId="53" fillId="79" borderId="0"/>
    <xf numFmtId="1" fontId="184" fillId="79" borderId="0">
      <alignment horizontal="center" vertical="center" wrapText="1"/>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86" fontId="186" fillId="0" borderId="0"/>
    <xf numFmtId="186" fontId="186" fillId="0" borderId="0"/>
    <xf numFmtId="186" fontId="186" fillId="0" borderId="0"/>
    <xf numFmtId="186" fontId="186" fillId="0" borderId="0"/>
    <xf numFmtId="186" fontId="186" fillId="0" borderId="0"/>
    <xf numFmtId="186" fontId="186" fillId="0" borderId="0"/>
    <xf numFmtId="186" fontId="186" fillId="0" borderId="0"/>
    <xf numFmtId="186" fontId="186" fillId="0" borderId="0"/>
    <xf numFmtId="17" fontId="56" fillId="0" borderId="0"/>
    <xf numFmtId="187" fontId="187" fillId="0" borderId="0" applyAlignment="0"/>
    <xf numFmtId="0" fontId="55" fillId="80" borderId="0" applyNumberFormat="0" applyBorder="0" applyAlignment="0"/>
    <xf numFmtId="37" fontId="188" fillId="0" borderId="0"/>
    <xf numFmtId="188" fontId="176" fillId="0" borderId="0"/>
    <xf numFmtId="189" fontId="53" fillId="0" borderId="0" applyFont="0" applyFill="0" applyBorder="0" applyAlignment="0" applyProtection="0"/>
    <xf numFmtId="38" fontId="82" fillId="72" borderId="0"/>
    <xf numFmtId="0" fontId="55" fillId="21" borderId="0" applyNumberFormat="0" applyFont="0" applyBorder="0" applyAlignment="0" applyProtection="0"/>
    <xf numFmtId="0" fontId="189" fillId="0" borderId="0" applyNumberFormat="0" applyFill="0" applyBorder="0" applyAlignment="0" applyProtection="0"/>
    <xf numFmtId="190" fontId="190" fillId="0" borderId="0" applyFill="0" applyBorder="0"/>
    <xf numFmtId="15" fontId="143" fillId="0" borderId="0" applyFill="0" applyBorder="0" applyProtection="0">
      <alignment horizontal="center"/>
    </xf>
    <xf numFmtId="0" fontId="55" fillId="3" borderId="0" applyNumberFormat="0" applyFont="0" applyBorder="0" applyAlignment="0" applyProtection="0"/>
    <xf numFmtId="191" fontId="191" fillId="20" borderId="11" applyAlignment="0" applyProtection="0"/>
    <xf numFmtId="192" fontId="192" fillId="0" borderId="0" applyNumberFormat="0" applyFill="0" applyBorder="0" applyAlignment="0" applyProtection="0"/>
    <xf numFmtId="192" fontId="193" fillId="0" borderId="0" applyNumberFormat="0" applyFill="0" applyBorder="0" applyAlignment="0" applyProtection="0"/>
    <xf numFmtId="15" fontId="188" fillId="22" borderId="68">
      <alignment horizontal="center"/>
      <protection locked="0"/>
    </xf>
    <xf numFmtId="193" fontId="188" fillId="22" borderId="68" applyAlignment="0">
      <protection locked="0"/>
    </xf>
    <xf numFmtId="192" fontId="188" fillId="22" borderId="68" applyAlignment="0">
      <protection locked="0"/>
    </xf>
    <xf numFmtId="192" fontId="143" fillId="0" borderId="0" applyFill="0" applyBorder="0" applyAlignment="0" applyProtection="0"/>
    <xf numFmtId="193" fontId="143" fillId="0" borderId="0" applyFill="0" applyBorder="0" applyAlignment="0" applyProtection="0"/>
    <xf numFmtId="194" fontId="143" fillId="0" borderId="0" applyFill="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1" fontId="194" fillId="0" borderId="0"/>
    <xf numFmtId="1" fontId="195" fillId="81" borderId="0">
      <alignment horizontal="left"/>
    </xf>
    <xf numFmtId="0" fontId="55" fillId="0" borderId="0" applyFont="0" applyFill="0" applyBorder="0" applyAlignment="0" applyProtection="0"/>
    <xf numFmtId="0" fontId="196" fillId="0" borderId="0"/>
    <xf numFmtId="49" fontId="162" fillId="0" borderId="0">
      <alignment horizontal="right"/>
    </xf>
    <xf numFmtId="195" fontId="57" fillId="73" borderId="0">
      <alignment horizontal="center" vertical="top"/>
    </xf>
    <xf numFmtId="2" fontId="197" fillId="82" borderId="0">
      <alignment horizontal="center"/>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172" fontId="53" fillId="0" borderId="0" applyFont="0" applyFill="0" applyBorder="0" applyAlignment="0" applyProtection="0"/>
    <xf numFmtId="196" fontId="53" fillId="0" borderId="0" applyFont="0" applyFill="0" applyBorder="0" applyAlignment="0" applyProtection="0"/>
    <xf numFmtId="0" fontId="200" fillId="0" borderId="0"/>
    <xf numFmtId="40" fontId="95" fillId="0" borderId="0"/>
    <xf numFmtId="39" fontId="53" fillId="0" borderId="0"/>
    <xf numFmtId="38" fontId="201" fillId="0" borderId="0">
      <alignment vertical="top"/>
    </xf>
    <xf numFmtId="165" fontId="95" fillId="0" borderId="0"/>
    <xf numFmtId="0" fontId="202" fillId="85" borderId="0" applyNumberFormat="0" applyFont="0" applyBorder="0" applyAlignment="0"/>
    <xf numFmtId="0" fontId="202" fillId="86" borderId="0" applyNumberFormat="0" applyFont="0" applyBorder="0" applyAlignment="0"/>
    <xf numFmtId="183" fontId="53" fillId="0" borderId="0">
      <alignment horizontal="center"/>
    </xf>
    <xf numFmtId="2" fontId="203" fillId="0" borderId="0">
      <alignment horizontal="right"/>
      <protection locked="0"/>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195" fontId="204" fillId="0" borderId="0"/>
    <xf numFmtId="4" fontId="205" fillId="22" borderId="70" applyNumberFormat="0" applyProtection="0">
      <alignment vertical="center"/>
    </xf>
    <xf numFmtId="4" fontId="206" fillId="88" borderId="70" applyNumberFormat="0" applyProtection="0">
      <alignment vertical="center"/>
    </xf>
    <xf numFmtId="4" fontId="205" fillId="88" borderId="70" applyNumberFormat="0" applyProtection="0">
      <alignment horizontal="left" vertical="center" indent="1"/>
    </xf>
    <xf numFmtId="0" fontId="207" fillId="88" borderId="70" applyNumberFormat="0" applyProtection="0">
      <alignment horizontal="left" vertical="top" indent="1"/>
    </xf>
    <xf numFmtId="4" fontId="208" fillId="0" borderId="0" applyNumberFormat="0" applyProtection="0">
      <alignment horizontal="left" vertical="center" indent="1"/>
    </xf>
    <xf numFmtId="4" fontId="143" fillId="3" borderId="70" applyNumberFormat="0" applyProtection="0">
      <alignment horizontal="right" vertical="center"/>
    </xf>
    <xf numFmtId="4" fontId="143" fillId="9" borderId="70" applyNumberFormat="0" applyProtection="0">
      <alignment horizontal="right" vertical="center"/>
    </xf>
    <xf numFmtId="4" fontId="143" fillId="17" borderId="70" applyNumberFormat="0" applyProtection="0">
      <alignment horizontal="right" vertical="center"/>
    </xf>
    <xf numFmtId="4" fontId="143" fillId="11" borderId="70" applyNumberFormat="0" applyProtection="0">
      <alignment horizontal="right" vertical="center"/>
    </xf>
    <xf numFmtId="4" fontId="143" fillId="15" borderId="70" applyNumberFormat="0" applyProtection="0">
      <alignment horizontal="right" vertical="center"/>
    </xf>
    <xf numFmtId="4" fontId="143" fillId="19" borderId="70" applyNumberFormat="0" applyProtection="0">
      <alignment horizontal="right" vertical="center"/>
    </xf>
    <xf numFmtId="4" fontId="143" fillId="18" borderId="70" applyNumberFormat="0" applyProtection="0">
      <alignment horizontal="right" vertical="center"/>
    </xf>
    <xf numFmtId="4" fontId="143" fillId="84" borderId="70" applyNumberFormat="0" applyProtection="0">
      <alignment horizontal="right" vertical="center"/>
    </xf>
    <xf numFmtId="4" fontId="143" fillId="10" borderId="70" applyNumberFormat="0" applyProtection="0">
      <alignment horizontal="right" vertical="center"/>
    </xf>
    <xf numFmtId="4" fontId="205" fillId="89" borderId="68" applyNumberFormat="0" applyProtection="0">
      <alignment horizontal="left" vertical="center" wrapText="1" indent="1"/>
    </xf>
    <xf numFmtId="4" fontId="209" fillId="90" borderId="68" applyNumberFormat="0" applyProtection="0">
      <alignment horizontal="left" vertical="center" indent="1"/>
    </xf>
    <xf numFmtId="4" fontId="191" fillId="91" borderId="0" applyNumberFormat="0" applyProtection="0">
      <alignment horizontal="left" vertical="center" indent="1"/>
    </xf>
    <xf numFmtId="4" fontId="210" fillId="92" borderId="70" applyNumberFormat="0" applyProtection="0">
      <alignment horizontal="right" vertical="center"/>
    </xf>
    <xf numFmtId="4" fontId="211" fillId="0" borderId="0" applyNumberFormat="0" applyProtection="0">
      <alignment horizontal="left" vertical="center" indent="1"/>
    </xf>
    <xf numFmtId="4" fontId="211" fillId="0" borderId="0" applyNumberFormat="0" applyProtection="0">
      <alignment horizontal="left" vertical="center" indent="1"/>
    </xf>
    <xf numFmtId="0" fontId="212" fillId="0" borderId="0" applyNumberFormat="0" applyProtection="0">
      <alignment horizontal="left" vertical="center" indent="1"/>
    </xf>
    <xf numFmtId="0" fontId="212" fillId="0" borderId="0" applyNumberFormat="0" applyProtection="0">
      <alignment horizontal="left" vertical="top" indent="1"/>
    </xf>
    <xf numFmtId="0" fontId="212" fillId="0" borderId="0" applyNumberFormat="0" applyProtection="0">
      <alignment horizontal="left" vertical="center" indent="1"/>
    </xf>
    <xf numFmtId="0" fontId="212" fillId="0" borderId="0" applyNumberFormat="0" applyProtection="0">
      <alignment horizontal="left" vertical="top" indent="1"/>
    </xf>
    <xf numFmtId="0" fontId="212" fillId="0" borderId="0" applyNumberFormat="0" applyProtection="0">
      <alignment horizontal="left" vertical="center" indent="1"/>
    </xf>
    <xf numFmtId="0" fontId="212" fillId="0" borderId="0" applyNumberFormat="0" applyProtection="0">
      <alignment horizontal="left" vertical="top" indent="1"/>
    </xf>
    <xf numFmtId="0" fontId="212" fillId="0" borderId="0" applyNumberFormat="0" applyProtection="0">
      <alignment horizontal="left" vertical="center" indent="1"/>
    </xf>
    <xf numFmtId="0" fontId="212" fillId="0" borderId="0" applyNumberFormat="0" applyProtection="0">
      <alignment horizontal="left" vertical="top" indent="1"/>
    </xf>
    <xf numFmtId="4" fontId="143" fillId="73" borderId="70" applyNumberFormat="0" applyProtection="0">
      <alignment vertical="center"/>
    </xf>
    <xf numFmtId="4" fontId="213" fillId="73" borderId="70" applyNumberFormat="0" applyProtection="0">
      <alignment vertical="center"/>
    </xf>
    <xf numFmtId="4" fontId="143" fillId="73" borderId="70" applyNumberFormat="0" applyProtection="0">
      <alignment horizontal="left" vertical="center" indent="1"/>
    </xf>
    <xf numFmtId="0" fontId="209" fillId="73" borderId="70" applyNumberFormat="0" applyProtection="0">
      <alignment horizontal="left" vertical="top" indent="1"/>
    </xf>
    <xf numFmtId="4" fontId="212" fillId="0" borderId="0" applyNumberFormat="0" applyProtection="0">
      <alignment horizontal="right" vertical="center"/>
    </xf>
    <xf numFmtId="4" fontId="213" fillId="90" borderId="70" applyNumberFormat="0" applyProtection="0">
      <alignment horizontal="right" vertical="center"/>
    </xf>
    <xf numFmtId="4" fontId="209" fillId="0" borderId="0" applyNumberFormat="0" applyProtection="0">
      <alignment horizontal="left" vertical="center" indent="1"/>
    </xf>
    <xf numFmtId="0" fontId="208" fillId="0" borderId="0" applyNumberFormat="0" applyProtection="0">
      <alignment horizontal="center" vertical="top"/>
    </xf>
    <xf numFmtId="4" fontId="214" fillId="0" borderId="0" applyNumberFormat="0" applyProtection="0">
      <alignment horizontal="left" vertical="center" indent="1"/>
    </xf>
    <xf numFmtId="4" fontId="215" fillId="90" borderId="70" applyNumberFormat="0" applyProtection="0">
      <alignment horizontal="right" vertical="center"/>
    </xf>
    <xf numFmtId="0" fontId="155" fillId="0" borderId="0"/>
    <xf numFmtId="37" fontId="216" fillId="0" borderId="0"/>
    <xf numFmtId="38" fontId="217" fillId="0" borderId="0"/>
    <xf numFmtId="49" fontId="55" fillId="0" borderId="0" applyFont="0" applyFill="0" applyBorder="0" applyAlignment="0" applyProtection="0"/>
    <xf numFmtId="171" fontId="218" fillId="0" borderId="59">
      <alignment horizontal="center"/>
    </xf>
    <xf numFmtId="2" fontId="219" fillId="0" borderId="0">
      <protection locked="0"/>
    </xf>
    <xf numFmtId="10" fontId="220" fillId="93" borderId="10">
      <alignment horizontal="center" vertical="center" wrapText="1"/>
    </xf>
    <xf numFmtId="197" fontId="82" fillId="0" borderId="0">
      <alignment horizontal="center"/>
    </xf>
    <xf numFmtId="2" fontId="221" fillId="0" borderId="0"/>
    <xf numFmtId="38" fontId="167" fillId="0" borderId="0" applyNumberFormat="0" applyFill="0" applyBorder="0" applyAlignment="0" applyProtection="0"/>
    <xf numFmtId="0" fontId="53" fillId="0" borderId="10"/>
    <xf numFmtId="0" fontId="12" fillId="0" borderId="0"/>
    <xf numFmtId="0" fontId="53" fillId="0" borderId="1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184" fontId="53" fillId="0" borderId="0" applyBorder="0" applyAlignment="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10"/>
    <xf numFmtId="0" fontId="53" fillId="0" borderId="10"/>
    <xf numFmtId="0" fontId="53" fillId="0" borderId="10"/>
    <xf numFmtId="0" fontId="53" fillId="0" borderId="0"/>
    <xf numFmtId="0" fontId="53" fillId="0" borderId="0"/>
    <xf numFmtId="0"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184" fontId="53" fillId="0" borderId="0" applyBorder="0" applyAlignment="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39" fontId="53" fillId="0" borderId="0"/>
    <xf numFmtId="183" fontId="53" fillId="0" borderId="0">
      <alignment horizontal="center"/>
    </xf>
    <xf numFmtId="15" fontId="95" fillId="0" borderId="0" applyFont="0" applyFill="0" applyBorder="0" applyAlignment="0" applyProtection="0"/>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9" fontId="55"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0"/>
    <xf numFmtId="0" fontId="53" fillId="0" borderId="0"/>
    <xf numFmtId="38" fontId="167" fillId="0" borderId="0" applyNumberFormat="0" applyFill="0" applyBorder="0" applyAlignment="0" applyProtection="0"/>
    <xf numFmtId="0" fontId="53" fillId="0" borderId="0"/>
    <xf numFmtId="0" fontId="53" fillId="0" borderId="10"/>
    <xf numFmtId="0" fontId="53" fillId="0" borderId="10"/>
    <xf numFmtId="0" fontId="53" fillId="0" borderId="10"/>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38" fontId="167" fillId="0" borderId="0" applyNumberFormat="0" applyFill="0" applyBorder="0" applyAlignment="0" applyProtection="0"/>
    <xf numFmtId="0" fontId="53" fillId="0" borderId="0"/>
    <xf numFmtId="38" fontId="167" fillId="0" borderId="0" applyNumberFormat="0" applyFill="0" applyBorder="0" applyAlignment="0" applyProtection="0"/>
    <xf numFmtId="0" fontId="53" fillId="0" borderId="0"/>
    <xf numFmtId="0" fontId="53" fillId="0" borderId="0"/>
    <xf numFmtId="0" fontId="53" fillId="0" borderId="0"/>
    <xf numFmtId="3" fontId="53" fillId="0" borderId="0"/>
    <xf numFmtId="5" fontId="53" fillId="0" borderId="0"/>
    <xf numFmtId="14" fontId="53" fillId="0" borderId="0"/>
    <xf numFmtId="2" fontId="53" fillId="0" borderId="0"/>
    <xf numFmtId="0" fontId="53" fillId="0" borderId="0"/>
    <xf numFmtId="3" fontId="53" fillId="0" borderId="0"/>
    <xf numFmtId="3" fontId="53" fillId="0" borderId="0"/>
    <xf numFmtId="0" fontId="53" fillId="0" borderId="0"/>
    <xf numFmtId="0" fontId="53" fillId="0" borderId="10"/>
    <xf numFmtId="0" fontId="53" fillId="0" borderId="10"/>
    <xf numFmtId="0" fontId="53" fillId="0" borderId="10"/>
    <xf numFmtId="0" fontId="53" fillId="0" borderId="0"/>
    <xf numFmtId="0" fontId="53" fillId="0" borderId="10"/>
    <xf numFmtId="0" fontId="53" fillId="0" borderId="10"/>
    <xf numFmtId="0" fontId="53" fillId="0" borderId="0"/>
    <xf numFmtId="0" fontId="53" fillId="0" borderId="0"/>
    <xf numFmtId="38" fontId="167" fillId="0" borderId="0" applyNumberFormat="0" applyFill="0" applyBorder="0" applyAlignment="0" applyProtection="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12" fillId="0" borderId="0"/>
    <xf numFmtId="9" fontId="12" fillId="0" borderId="0" applyFont="0" applyFill="0" applyBorder="0" applyAlignment="0" applyProtection="0"/>
    <xf numFmtId="0" fontId="53" fillId="0" borderId="10"/>
    <xf numFmtId="0" fontId="53" fillId="0" borderId="10"/>
    <xf numFmtId="0" fontId="53" fillId="0" borderId="0"/>
    <xf numFmtId="0" fontId="143" fillId="2" borderId="0" applyNumberFormat="0" applyBorder="0" applyAlignment="0" applyProtection="0"/>
    <xf numFmtId="0" fontId="143" fillId="3" borderId="0" applyNumberFormat="0" applyBorder="0" applyAlignment="0" applyProtection="0"/>
    <xf numFmtId="0" fontId="143" fillId="4" borderId="0" applyNumberFormat="0" applyBorder="0" applyAlignment="0" applyProtection="0"/>
    <xf numFmtId="0" fontId="143" fillId="5" borderId="0" applyNumberFormat="0" applyBorder="0" applyAlignment="0" applyProtection="0"/>
    <xf numFmtId="0" fontId="143" fillId="6" borderId="0" applyNumberFormat="0" applyBorder="0" applyAlignment="0" applyProtection="0"/>
    <xf numFmtId="0" fontId="143" fillId="7" borderId="0" applyNumberFormat="0" applyBorder="0" applyAlignment="0" applyProtection="0"/>
    <xf numFmtId="199" fontId="84" fillId="0" borderId="0" applyProtection="0">
      <protection locked="0"/>
    </xf>
    <xf numFmtId="0" fontId="143" fillId="8" borderId="0" applyNumberFormat="0" applyBorder="0" applyAlignment="0" applyProtection="0"/>
    <xf numFmtId="0" fontId="143" fillId="9" borderId="0" applyNumberFormat="0" applyBorder="0" applyAlignment="0" applyProtection="0"/>
    <xf numFmtId="0" fontId="143" fillId="10" borderId="0" applyNumberFormat="0" applyBorder="0" applyAlignment="0" applyProtection="0"/>
    <xf numFmtId="0" fontId="143" fillId="5" borderId="0" applyNumberFormat="0" applyBorder="0" applyAlignment="0" applyProtection="0"/>
    <xf numFmtId="0" fontId="143" fillId="8" borderId="0" applyNumberFormat="0" applyBorder="0" applyAlignment="0" applyProtection="0"/>
    <xf numFmtId="0" fontId="143" fillId="11" borderId="0" applyNumberFormat="0" applyBorder="0" applyAlignment="0" applyProtection="0"/>
    <xf numFmtId="0" fontId="223" fillId="12" borderId="0" applyNumberFormat="0" applyBorder="0" applyAlignment="0" applyProtection="0"/>
    <xf numFmtId="0" fontId="223" fillId="9" borderId="0" applyNumberFormat="0" applyBorder="0" applyAlignment="0" applyProtection="0"/>
    <xf numFmtId="0" fontId="223" fillId="10" borderId="0" applyNumberFormat="0" applyBorder="0" applyAlignment="0" applyProtection="0"/>
    <xf numFmtId="0" fontId="223" fillId="13" borderId="0" applyNumberFormat="0" applyBorder="0" applyAlignment="0" applyProtection="0"/>
    <xf numFmtId="0" fontId="223" fillId="14" borderId="0" applyNumberFormat="0" applyBorder="0" applyAlignment="0" applyProtection="0"/>
    <xf numFmtId="0" fontId="223" fillId="15" borderId="0" applyNumberFormat="0" applyBorder="0" applyAlignment="0" applyProtection="0"/>
    <xf numFmtId="0" fontId="223" fillId="16" borderId="0" applyNumberFormat="0" applyBorder="0" applyAlignment="0" applyProtection="0"/>
    <xf numFmtId="0" fontId="223" fillId="17" borderId="0" applyNumberFormat="0" applyBorder="0" applyAlignment="0" applyProtection="0"/>
    <xf numFmtId="0" fontId="223" fillId="18" borderId="0" applyNumberFormat="0" applyBorder="0" applyAlignment="0" applyProtection="0"/>
    <xf numFmtId="0" fontId="223" fillId="13" borderId="0" applyNumberFormat="0" applyBorder="0" applyAlignment="0" applyProtection="0"/>
    <xf numFmtId="0" fontId="223" fillId="14" borderId="0" applyNumberFormat="0" applyBorder="0" applyAlignment="0" applyProtection="0"/>
    <xf numFmtId="0" fontId="223" fillId="19" borderId="0" applyNumberFormat="0" applyBorder="0" applyAlignment="0" applyProtection="0"/>
    <xf numFmtId="0" fontId="224" fillId="3" borderId="0" applyNumberFormat="0" applyBorder="0" applyAlignment="0" applyProtection="0"/>
    <xf numFmtId="0" fontId="225" fillId="20" borderId="1" applyNumberFormat="0" applyAlignment="0" applyProtection="0"/>
    <xf numFmtId="0" fontId="195" fillId="21" borderId="2" applyNumberFormat="0" applyAlignment="0" applyProtection="0"/>
    <xf numFmtId="0" fontId="53" fillId="0" borderId="0"/>
    <xf numFmtId="198" fontId="222" fillId="0" borderId="71" applyBorder="0"/>
    <xf numFmtId="200" fontId="84" fillId="0" borderId="0">
      <protection locked="0"/>
    </xf>
    <xf numFmtId="0" fontId="226" fillId="0" borderId="0" applyNumberFormat="0" applyFill="0" applyBorder="0" applyAlignment="0" applyProtection="0"/>
    <xf numFmtId="0" fontId="227" fillId="4" borderId="0" applyNumberFormat="0" applyBorder="0" applyAlignment="0" applyProtection="0"/>
    <xf numFmtId="0" fontId="228" fillId="0" borderId="3" applyNumberFormat="0" applyFill="0" applyAlignment="0" applyProtection="0"/>
    <xf numFmtId="0" fontId="229" fillId="0" borderId="4" applyNumberFormat="0" applyFill="0" applyAlignment="0" applyProtection="0"/>
    <xf numFmtId="0" fontId="230" fillId="0" borderId="5" applyNumberFormat="0" applyFill="0" applyAlignment="0" applyProtection="0"/>
    <xf numFmtId="0" fontId="230" fillId="0" borderId="0" applyNumberFormat="0" applyFill="0" applyBorder="0" applyAlignment="0" applyProtection="0"/>
    <xf numFmtId="0" fontId="231" fillId="7" borderId="1" applyNumberFormat="0" applyAlignment="0" applyProtection="0"/>
    <xf numFmtId="0" fontId="232" fillId="0" borderId="6" applyNumberFormat="0" applyFill="0" applyAlignment="0" applyProtection="0"/>
    <xf numFmtId="0" fontId="233" fillId="22" borderId="0" applyNumberFormat="0" applyBorder="0" applyAlignment="0" applyProtection="0"/>
    <xf numFmtId="187" fontId="200" fillId="0" borderId="0"/>
    <xf numFmtId="0" fontId="143" fillId="23" borderId="7" applyNumberFormat="0" applyFont="0" applyAlignment="0" applyProtection="0"/>
    <xf numFmtId="0" fontId="234" fillId="20" borderId="8" applyNumberFormat="0" applyAlignment="0" applyProtection="0"/>
    <xf numFmtId="0" fontId="207" fillId="0" borderId="9" applyNumberFormat="0" applyFill="0" applyAlignment="0" applyProtection="0"/>
    <xf numFmtId="0" fontId="215" fillId="0" borderId="0" applyNumberFormat="0" applyFill="0" applyBorder="0" applyAlignment="0" applyProtection="0"/>
    <xf numFmtId="0" fontId="53" fillId="0" borderId="0"/>
    <xf numFmtId="0" fontId="53" fillId="0" borderId="0"/>
    <xf numFmtId="0" fontId="53" fillId="0" borderId="10"/>
    <xf numFmtId="0" fontId="53" fillId="0" borderId="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184" fontId="53" fillId="0" borderId="0" applyBorder="0" applyAlignment="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0" fontId="53" fillId="0" borderId="0"/>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53" fillId="0" borderId="0"/>
    <xf numFmtId="3" fontId="53" fillId="0" borderId="0"/>
    <xf numFmtId="5" fontId="53" fillId="0" borderId="0"/>
    <xf numFmtId="14" fontId="53" fillId="0" borderId="0"/>
    <xf numFmtId="2" fontId="53" fillId="0" borderId="0"/>
    <xf numFmtId="0" fontId="53" fillId="0" borderId="0"/>
    <xf numFmtId="3"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38" fontId="167" fillId="0" borderId="0" applyNumberFormat="0" applyFill="0" applyBorder="0" applyAlignment="0" applyProtection="0"/>
    <xf numFmtId="0"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xf numFmtId="0" fontId="53" fillId="0" borderId="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4"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6"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7"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3" fillId="0" borderId="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10"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5"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8"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12"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0" fontId="60" fillId="15" borderId="0" applyNumberFormat="0" applyBorder="0" applyAlignment="0" applyProtection="0"/>
    <xf numFmtId="9" fontId="235" fillId="0" borderId="0" applyNumberFormat="0" applyFont="0" applyFill="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0" fillId="19"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1" fillId="3" borderId="0" applyNumberFormat="0" applyBorder="0" applyAlignment="0" applyProtection="0"/>
    <xf numFmtId="0" fontId="62" fillId="20" borderId="1" applyNumberFormat="0" applyAlignment="0" applyProtection="0"/>
    <xf numFmtId="0" fontId="62" fillId="20" borderId="1" applyNumberFormat="0" applyAlignment="0" applyProtection="0"/>
    <xf numFmtId="0" fontId="62" fillId="20" borderId="1" applyNumberFormat="0" applyAlignment="0" applyProtection="0"/>
    <xf numFmtId="0" fontId="62" fillId="20" borderId="1"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6" fillId="0" borderId="3" applyNumberFormat="0" applyFill="0" applyAlignment="0" applyProtection="0"/>
    <xf numFmtId="0" fontId="67" fillId="0" borderId="4" applyNumberFormat="0" applyFill="0" applyAlignment="0" applyProtection="0"/>
    <xf numFmtId="0" fontId="67" fillId="0" borderId="4" applyNumberFormat="0" applyFill="0" applyAlignment="0" applyProtection="0"/>
    <xf numFmtId="0" fontId="67" fillId="0" borderId="4" applyNumberFormat="0" applyFill="0" applyAlignment="0" applyProtection="0"/>
    <xf numFmtId="0" fontId="67" fillId="0" borderId="4"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5" applyNumberFormat="0" applyFill="0" applyAlignment="0" applyProtection="0"/>
    <xf numFmtId="0" fontId="68" fillId="0" borderId="5"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38" fontId="167" fillId="0" borderId="0" applyNumberFormat="0" applyFill="0" applyBorder="0" applyAlignment="0" applyProtection="0"/>
    <xf numFmtId="0" fontId="69" fillId="7" borderId="1" applyNumberFormat="0" applyAlignment="0" applyProtection="0"/>
    <xf numFmtId="0" fontId="69" fillId="7" borderId="1" applyNumberFormat="0" applyAlignment="0" applyProtection="0"/>
    <xf numFmtId="0" fontId="69" fillId="7" borderId="1" applyNumberFormat="0" applyAlignment="0" applyProtection="0"/>
    <xf numFmtId="0" fontId="69" fillId="7" borderId="1" applyNumberFormat="0" applyAlignment="0" applyProtection="0"/>
    <xf numFmtId="0" fontId="69" fillId="7" borderId="1" applyNumberFormat="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0" fillId="0" borderId="6" applyNumberFormat="0" applyFill="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3" fillId="0" borderId="0"/>
    <xf numFmtId="0" fontId="53" fillId="0" borderId="0"/>
    <xf numFmtId="0" fontId="143" fillId="0" borderId="0"/>
    <xf numFmtId="0" fontId="53" fillId="0" borderId="0"/>
    <xf numFmtId="0" fontId="53" fillId="0" borderId="0"/>
    <xf numFmtId="0" fontId="143" fillId="0" borderId="0"/>
    <xf numFmtId="0" fontId="53" fillId="0" borderId="0"/>
    <xf numFmtId="0" fontId="143" fillId="0" borderId="0"/>
    <xf numFmtId="0" fontId="53" fillId="0" borderId="0"/>
    <xf numFmtId="0" fontId="53" fillId="0" borderId="0"/>
    <xf numFmtId="0" fontId="143" fillId="0" borderId="0"/>
    <xf numFmtId="0" fontId="143" fillId="0" borderId="0"/>
    <xf numFmtId="0" fontId="5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3" fillId="0" borderId="0"/>
    <xf numFmtId="0" fontId="53" fillId="0" borderId="0"/>
    <xf numFmtId="0" fontId="53" fillId="0" borderId="0"/>
    <xf numFmtId="0" fontId="53" fillId="0" borderId="0"/>
    <xf numFmtId="0" fontId="143" fillId="0" borderId="0"/>
    <xf numFmtId="0" fontId="53" fillId="0" borderId="0"/>
    <xf numFmtId="0" fontId="53" fillId="0" borderId="0"/>
    <xf numFmtId="0" fontId="53" fillId="0" borderId="0"/>
    <xf numFmtId="0" fontId="143" fillId="0" borderId="0"/>
    <xf numFmtId="0" fontId="143" fillId="0" borderId="0"/>
    <xf numFmtId="0" fontId="53" fillId="0" borderId="0"/>
    <xf numFmtId="0" fontId="53" fillId="0" borderId="0"/>
    <xf numFmtId="0" fontId="53" fillId="0" borderId="0"/>
    <xf numFmtId="0" fontId="5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59" fillId="23" borderId="7" applyNumberFormat="0" applyFont="0" applyAlignment="0" applyProtection="0"/>
    <xf numFmtId="0" fontId="59" fillId="23" borderId="7" applyNumberFormat="0" applyFont="0" applyAlignment="0" applyProtection="0"/>
    <xf numFmtId="0" fontId="59" fillId="23" borderId="7" applyNumberFormat="0" applyFont="0" applyAlignment="0" applyProtection="0"/>
    <xf numFmtId="0" fontId="59" fillId="23" borderId="7" applyNumberFormat="0" applyFont="0" applyAlignment="0" applyProtection="0"/>
    <xf numFmtId="0" fontId="59" fillId="23" borderId="7" applyNumberFormat="0" applyFont="0" applyAlignment="0" applyProtection="0"/>
    <xf numFmtId="0" fontId="59" fillId="23" borderId="7" applyNumberFormat="0" applyFont="0" applyAlignment="0" applyProtection="0"/>
    <xf numFmtId="0" fontId="72" fillId="20" borderId="8" applyNumberFormat="0" applyAlignment="0" applyProtection="0"/>
    <xf numFmtId="0" fontId="72" fillId="20" borderId="8" applyNumberFormat="0" applyAlignment="0" applyProtection="0"/>
    <xf numFmtId="0" fontId="72" fillId="20" borderId="8" applyNumberFormat="0" applyAlignment="0" applyProtection="0"/>
    <xf numFmtId="0" fontId="72" fillId="20" borderId="8" applyNumberFormat="0" applyAlignment="0" applyProtection="0"/>
    <xf numFmtId="0" fontId="69" fillId="7" borderId="1" applyNumberFormat="0" applyAlignment="0" applyProtection="0"/>
    <xf numFmtId="0" fontId="53" fillId="0" borderId="0"/>
    <xf numFmtId="0" fontId="53" fillId="0" borderId="0" applyFont="0" applyFill="0" applyBorder="0" applyAlignment="0" applyProtection="0"/>
    <xf numFmtId="0" fontId="53" fillId="0" borderId="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4" fillId="0" borderId="9"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53" fillId="0" borderId="0"/>
    <xf numFmtId="0" fontId="53" fillId="0" borderId="0"/>
    <xf numFmtId="0" fontId="53" fillId="0" borderId="0"/>
    <xf numFmtId="38" fontId="167" fillId="0" borderId="0" applyNumberFormat="0" applyFill="0" applyBorder="0" applyAlignment="0" applyProtection="0"/>
    <xf numFmtId="0" fontId="53" fillId="0" borderId="0"/>
    <xf numFmtId="3" fontId="53" fillId="0" borderId="0"/>
    <xf numFmtId="5" fontId="53" fillId="0" borderId="0"/>
    <xf numFmtId="14" fontId="53" fillId="0" borderId="0"/>
    <xf numFmtId="2"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9" fontId="235" fillId="0" borderId="0" applyNumberFormat="0" applyFont="0" applyFill="0" applyBorder="0" applyAlignment="0" applyProtection="0"/>
    <xf numFmtId="184" fontId="53" fillId="0" borderId="0" applyBorder="0" applyAlignment="0"/>
    <xf numFmtId="38" fontId="167" fillId="0" borderId="0" applyNumberFormat="0" applyFill="0" applyBorder="0" applyAlignment="0" applyProtection="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53" fillId="0" borderId="0"/>
    <xf numFmtId="0" fontId="53" fillId="0" borderId="0"/>
    <xf numFmtId="0" fontId="53" fillId="0" borderId="0"/>
    <xf numFmtId="0" fontId="53" fillId="0" borderId="0"/>
    <xf numFmtId="3" fontId="53" fillId="0" borderId="0"/>
    <xf numFmtId="0" fontId="53" fillId="0" borderId="0"/>
    <xf numFmtId="0" fontId="53" fillId="0" borderId="0"/>
    <xf numFmtId="38" fontId="167"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189" fontId="53" fillId="0" borderId="0" applyFont="0" applyFill="0" applyBorder="0" applyAlignment="0" applyProtection="0"/>
    <xf numFmtId="49" fontId="162" fillId="0" borderId="0">
      <alignment horizontal="right"/>
    </xf>
    <xf numFmtId="38" fontId="167" fillId="0" borderId="0" applyNumberFormat="0" applyFill="0" applyBorder="0" applyAlignment="0" applyProtection="0"/>
    <xf numFmtId="40" fontId="95" fillId="0" borderId="0"/>
    <xf numFmtId="0" fontId="53" fillId="23" borderId="7" applyNumberFormat="0" applyFont="0" applyAlignment="0" applyProtection="0"/>
    <xf numFmtId="165" fontId="95" fillId="0" borderId="0"/>
    <xf numFmtId="0" fontId="95" fillId="0" borderId="0" applyNumberFormat="0" applyFont="0" applyFill="0" applyBorder="0" applyAlignment="0" applyProtection="0">
      <alignment horizontal="left"/>
    </xf>
    <xf numFmtId="4" fontId="95" fillId="0" borderId="0" applyFont="0" applyFill="0" applyBorder="0" applyAlignment="0" applyProtection="0"/>
    <xf numFmtId="0" fontId="176" fillId="0" borderId="57">
      <alignment horizontal="center"/>
    </xf>
    <xf numFmtId="0" fontId="53" fillId="0" borderId="0"/>
    <xf numFmtId="38" fontId="167" fillId="0" borderId="0" applyNumberFormat="0" applyFill="0" applyBorder="0" applyAlignment="0" applyProtection="0"/>
    <xf numFmtId="0" fontId="53" fillId="0" borderId="0"/>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184" fontId="53" fillId="0" borderId="0" applyBorder="0" applyAlignment="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10"/>
    <xf numFmtId="0" fontId="53" fillId="0" borderId="10"/>
    <xf numFmtId="0" fontId="53" fillId="0" borderId="1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10"/>
    <xf numFmtId="0" fontId="53" fillId="0" borderId="0"/>
    <xf numFmtId="0" fontId="53" fillId="0" borderId="0"/>
    <xf numFmtId="0" fontId="53" fillId="0" borderId="0"/>
    <xf numFmtId="0" fontId="53" fillId="0" borderId="0"/>
    <xf numFmtId="0" fontId="53" fillId="0" borderId="10"/>
    <xf numFmtId="0" fontId="53" fillId="0" borderId="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184" fontId="53" fillId="0" borderId="0" applyBorder="0" applyAlignment="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53" fillId="0" borderId="0"/>
    <xf numFmtId="3" fontId="53" fillId="0" borderId="0"/>
    <xf numFmtId="5" fontId="53" fillId="0" borderId="0"/>
    <xf numFmtId="14" fontId="53" fillId="0" borderId="0"/>
    <xf numFmtId="2" fontId="53" fillId="0" borderId="0"/>
    <xf numFmtId="0" fontId="53" fillId="0" borderId="0"/>
    <xf numFmtId="3" fontId="53" fillId="0" borderId="0"/>
    <xf numFmtId="0" fontId="53" fillId="0" borderId="0"/>
    <xf numFmtId="38" fontId="167" fillId="0" borderId="0" applyNumberFormat="0" applyFill="0" applyBorder="0" applyAlignment="0" applyProtection="0"/>
    <xf numFmtId="0" fontId="53" fillId="0" borderId="0"/>
    <xf numFmtId="0" fontId="53" fillId="0" borderId="0" applyFont="0" applyFill="0" applyBorder="0" applyAlignment="0" applyProtection="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9" fontId="235" fillId="0" borderId="0" applyNumberFormat="0" applyFont="0" applyFill="0" applyBorder="0" applyAlignment="0" applyProtection="0"/>
    <xf numFmtId="184" fontId="53" fillId="0" borderId="0" applyBorder="0" applyAlignment="0"/>
    <xf numFmtId="38" fontId="167" fillId="0" borderId="0" applyNumberFormat="0" applyFill="0" applyBorder="0" applyAlignment="0" applyProtection="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53" fillId="0" borderId="0"/>
    <xf numFmtId="0" fontId="69" fillId="7" borderId="1" applyNumberFormat="0" applyAlignment="0" applyProtection="0"/>
    <xf numFmtId="0" fontId="53" fillId="0" borderId="0" applyFont="0" applyFill="0" applyBorder="0" applyAlignment="0" applyProtection="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applyFont="0" applyFill="0" applyBorder="0" applyAlignment="0" applyProtection="0"/>
    <xf numFmtId="0" fontId="69" fillId="7" borderId="1" applyNumberFormat="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xf numFmtId="0" fontId="53" fillId="0" borderId="0"/>
    <xf numFmtId="0" fontId="53" fillId="0" borderId="0"/>
    <xf numFmtId="0" fontId="53" fillId="0" borderId="0" applyNumberFormat="0" applyFill="0" applyBorder="0" applyAlignment="0" applyProtection="0"/>
    <xf numFmtId="170" fontId="53" fillId="0" borderId="0">
      <alignment horizontal="left" wrapText="1"/>
    </xf>
    <xf numFmtId="0" fontId="53" fillId="0" borderId="0"/>
    <xf numFmtId="0" fontId="53" fillId="0" borderId="0"/>
    <xf numFmtId="0" fontId="53" fillId="0" borderId="0"/>
    <xf numFmtId="9" fontId="235" fillId="0" borderId="0" applyNumberFormat="0" applyFont="0" applyFill="0" applyBorder="0" applyAlignment="0" applyProtection="0"/>
    <xf numFmtId="184" fontId="53" fillId="0" borderId="0" applyBorder="0" applyAlignment="0"/>
    <xf numFmtId="37" fontId="53" fillId="0" borderId="0"/>
    <xf numFmtId="0" fontId="57" fillId="73" borderId="0" applyNumberFormat="0" applyFont="0" applyAlignment="0" applyProtection="0">
      <protection locked="0"/>
    </xf>
    <xf numFmtId="38" fontId="53" fillId="74" borderId="10">
      <alignment vertical="top"/>
    </xf>
    <xf numFmtId="185" fontId="53" fillId="0" borderId="0" applyFont="0" applyFill="0" applyBorder="0" applyAlignment="0" applyProtection="0">
      <alignment wrapText="1"/>
    </xf>
    <xf numFmtId="10" fontId="95" fillId="0" borderId="0" applyNumberFormat="0" applyBorder="0"/>
    <xf numFmtId="1" fontId="185" fillId="0" borderId="0">
      <alignment horizontal="center" vertical="center" wrapText="1"/>
    </xf>
    <xf numFmtId="17" fontId="56" fillId="0" borderId="0"/>
    <xf numFmtId="188" fontId="176" fillId="0" borderId="0"/>
    <xf numFmtId="189" fontId="53" fillId="0" borderId="0" applyFont="0" applyFill="0" applyBorder="0" applyAlignment="0" applyProtection="0"/>
    <xf numFmtId="0" fontId="55" fillId="21" borderId="0" applyNumberFormat="0" applyFont="0" applyBorder="0" applyAlignment="0" applyProtection="0"/>
    <xf numFmtId="0" fontId="55" fillId="3" borderId="0" applyNumberFormat="0" applyFont="0" applyBorder="0" applyAlignment="0" applyProtection="0"/>
    <xf numFmtId="0" fontId="55" fillId="0" borderId="63" applyNumberFormat="0" applyFont="0" applyAlignment="0" applyProtection="0"/>
    <xf numFmtId="0" fontId="55" fillId="0" borderId="69" applyNumberFormat="0" applyFont="0" applyAlignment="0" applyProtection="0"/>
    <xf numFmtId="0" fontId="55" fillId="10" borderId="0" applyNumberFormat="0" applyFont="0" applyBorder="0" applyAlignment="0" applyProtection="0"/>
    <xf numFmtId="0" fontId="55" fillId="0" borderId="0" applyFont="0" applyFill="0" applyBorder="0" applyAlignment="0" applyProtection="0"/>
    <xf numFmtId="49" fontId="162" fillId="0" borderId="0">
      <alignment horizontal="right"/>
    </xf>
    <xf numFmtId="195" fontId="57" fillId="73" borderId="0">
      <alignment horizontal="center" vertical="top"/>
    </xf>
    <xf numFmtId="0" fontId="95" fillId="0" borderId="0"/>
    <xf numFmtId="38" fontId="53" fillId="83" borderId="0"/>
    <xf numFmtId="38" fontId="167" fillId="0" borderId="0" applyNumberFormat="0" applyFill="0" applyBorder="0" applyAlignment="0" applyProtection="0"/>
    <xf numFmtId="2" fontId="198" fillId="0" borderId="0"/>
    <xf numFmtId="38" fontId="199" fillId="84" borderId="0">
      <alignment horizontal="center"/>
    </xf>
    <xf numFmtId="40" fontId="9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9" fontId="53" fillId="0" borderId="0"/>
    <xf numFmtId="0" fontId="53" fillId="23" borderId="7" applyNumberFormat="0" applyFont="0" applyAlignment="0" applyProtection="0"/>
    <xf numFmtId="165" fontId="95" fillId="0" borderId="0"/>
    <xf numFmtId="183" fontId="53" fillId="0" borderId="0">
      <alignment horizontal="center"/>
    </xf>
    <xf numFmtId="0" fontId="95" fillId="0" borderId="0" applyNumberFormat="0" applyFont="0" applyFill="0" applyBorder="0" applyAlignment="0" applyProtection="0">
      <alignment horizontal="left"/>
    </xf>
    <xf numFmtId="15" fontId="95" fillId="0" borderId="0" applyFont="0" applyFill="0" applyBorder="0" applyAlignment="0" applyProtection="0"/>
    <xf numFmtId="4" fontId="95" fillId="0" borderId="0" applyFont="0" applyFill="0" applyBorder="0" applyAlignment="0" applyProtection="0"/>
    <xf numFmtId="0" fontId="176" fillId="0" borderId="57">
      <alignment horizontal="center"/>
    </xf>
    <xf numFmtId="3" fontId="95" fillId="0" borderId="0" applyFont="0" applyFill="0" applyBorder="0" applyAlignment="0" applyProtection="0"/>
    <xf numFmtId="0" fontId="95" fillId="87" borderId="0" applyNumberFormat="0" applyFont="0" applyBorder="0" applyAlignment="0" applyProtection="0"/>
    <xf numFmtId="4" fontId="191" fillId="91" borderId="0" applyNumberFormat="0" applyProtection="0">
      <alignment horizontal="left" vertical="center" indent="1"/>
    </xf>
    <xf numFmtId="4" fontId="214" fillId="0" borderId="0" applyNumberFormat="0" applyProtection="0">
      <alignment horizontal="left" vertical="center" indent="1"/>
    </xf>
    <xf numFmtId="38" fontId="217" fillId="0" borderId="0"/>
    <xf numFmtId="49" fontId="55" fillId="0" borderId="0" applyFont="0" applyFill="0" applyBorder="0" applyAlignment="0" applyProtection="0"/>
    <xf numFmtId="2" fontId="219" fillId="0" borderId="0">
      <protection locked="0"/>
    </xf>
    <xf numFmtId="0" fontId="53" fillId="0" borderId="0"/>
    <xf numFmtId="0" fontId="12" fillId="0" borderId="0"/>
    <xf numFmtId="0" fontId="53" fillId="0" borderId="0"/>
    <xf numFmtId="0" fontId="12" fillId="0" borderId="0"/>
    <xf numFmtId="0" fontId="66" fillId="0" borderId="3" applyNumberFormat="0" applyFill="0" applyAlignment="0" applyProtection="0"/>
    <xf numFmtId="0" fontId="67" fillId="0" borderId="4" applyNumberFormat="0" applyFill="0" applyAlignment="0" applyProtection="0"/>
    <xf numFmtId="0" fontId="69" fillId="7" borderId="1" applyNumberFormat="0" applyAlignment="0" applyProtection="0"/>
    <xf numFmtId="0" fontId="74" fillId="0" borderId="9" applyNumberFormat="0" applyFill="0" applyAlignment="0" applyProtection="0"/>
    <xf numFmtId="0" fontId="12" fillId="0" borderId="0"/>
    <xf numFmtId="0" fontId="12" fillId="0" borderId="0"/>
    <xf numFmtId="0" fontId="12" fillId="0" borderId="0"/>
    <xf numFmtId="9" fontId="12"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12" fillId="0" borderId="0"/>
    <xf numFmtId="0" fontId="12"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37" fontId="53" fillId="0" borderId="0"/>
    <xf numFmtId="0" fontId="53" fillId="0" borderId="0"/>
    <xf numFmtId="0" fontId="236" fillId="0" borderId="0"/>
    <xf numFmtId="43" fontId="149" fillId="0" borderId="0" applyFont="0" applyFill="0" applyBorder="0" applyAlignment="0" applyProtection="0"/>
    <xf numFmtId="0" fontId="11" fillId="0" borderId="0"/>
    <xf numFmtId="0" fontId="11" fillId="0" borderId="0"/>
    <xf numFmtId="9" fontId="149" fillId="0" borderId="0" applyFont="0" applyFill="0" applyBorder="0" applyAlignment="0" applyProtection="0"/>
    <xf numFmtId="0" fontId="239" fillId="0" borderId="0"/>
    <xf numFmtId="43" fontId="149" fillId="0" borderId="0" applyFont="0" applyFill="0" applyBorder="0" applyAlignment="0" applyProtection="0"/>
    <xf numFmtId="0" fontId="10" fillId="0" borderId="0"/>
    <xf numFmtId="43" fontId="149" fillId="0" borderId="0" applyFont="0" applyFill="0" applyBorder="0" applyAlignment="0" applyProtection="0"/>
    <xf numFmtId="0" fontId="239" fillId="0" borderId="0"/>
    <xf numFmtId="0" fontId="10" fillId="0" borderId="0"/>
    <xf numFmtId="9" fontId="149" fillId="0" borderId="0" applyFont="0" applyFill="0" applyBorder="0" applyAlignment="0" applyProtection="0"/>
    <xf numFmtId="43" fontId="149" fillId="0" borderId="0" applyFont="0" applyFill="0" applyBorder="0" applyAlignment="0" applyProtection="0"/>
    <xf numFmtId="0" fontId="239" fillId="0" borderId="0"/>
    <xf numFmtId="9" fontId="149" fillId="0" borderId="0" applyFont="0" applyFill="0" applyBorder="0" applyAlignment="0" applyProtection="0"/>
    <xf numFmtId="43" fontId="149" fillId="0" borderId="0" applyFont="0" applyFill="0" applyBorder="0" applyAlignment="0" applyProtection="0"/>
    <xf numFmtId="0" fontId="239" fillId="0" borderId="0"/>
    <xf numFmtId="9" fontId="149" fillId="0" borderId="0" applyFont="0" applyFill="0" applyBorder="0" applyAlignment="0" applyProtection="0"/>
    <xf numFmtId="43" fontId="149" fillId="0" borderId="0" applyFont="0" applyFill="0" applyBorder="0" applyAlignment="0" applyProtection="0"/>
    <xf numFmtId="0" fontId="239" fillId="0" borderId="0"/>
    <xf numFmtId="9" fontId="149" fillId="0" borderId="0" applyFont="0" applyFill="0" applyBorder="0" applyAlignment="0" applyProtection="0"/>
    <xf numFmtId="43" fontId="149" fillId="0" borderId="0" applyFont="0" applyFill="0" applyBorder="0" applyAlignment="0" applyProtection="0"/>
    <xf numFmtId="0" fontId="239" fillId="0" borderId="0"/>
    <xf numFmtId="9" fontId="149" fillId="0" borderId="0" applyFont="0" applyFill="0" applyBorder="0" applyAlignment="0" applyProtection="0"/>
    <xf numFmtId="9" fontId="149" fillId="0" borderId="0" applyFont="0" applyFill="0" applyBorder="0" applyAlignment="0" applyProtection="0"/>
    <xf numFmtId="0" fontId="241" fillId="0" borderId="0"/>
    <xf numFmtId="43" fontId="149" fillId="0" borderId="0" applyFont="0" applyFill="0" applyBorder="0" applyAlignment="0" applyProtection="0"/>
    <xf numFmtId="0" fontId="9" fillId="0" borderId="0"/>
    <xf numFmtId="43" fontId="149" fillId="0" borderId="0" applyFont="0" applyFill="0" applyBorder="0" applyAlignment="0" applyProtection="0"/>
    <xf numFmtId="43" fontId="149" fillId="0" borderId="0" applyFont="0" applyFill="0" applyBorder="0" applyAlignment="0" applyProtection="0"/>
    <xf numFmtId="0" fontId="241" fillId="0" borderId="0"/>
    <xf numFmtId="0" fontId="9" fillId="0" borderId="0"/>
    <xf numFmtId="9" fontId="149" fillId="0" borderId="0" applyFont="0" applyFill="0" applyBorder="0" applyAlignment="0" applyProtection="0"/>
    <xf numFmtId="9" fontId="143" fillId="0" borderId="0" applyFont="0" applyFill="0" applyBorder="0" applyAlignment="0" applyProtection="0"/>
    <xf numFmtId="0" fontId="9" fillId="0" borderId="0"/>
    <xf numFmtId="43" fontId="149" fillId="0" borderId="0" applyFont="0" applyFill="0" applyBorder="0" applyAlignment="0" applyProtection="0"/>
    <xf numFmtId="43" fontId="149" fillId="0" borderId="0" applyFont="0" applyFill="0" applyBorder="0" applyAlignment="0" applyProtection="0"/>
    <xf numFmtId="9" fontId="149" fillId="0" borderId="0" applyFont="0" applyFill="0" applyBorder="0" applyAlignment="0" applyProtection="0"/>
    <xf numFmtId="0" fontId="241" fillId="0" borderId="0"/>
    <xf numFmtId="9" fontId="149" fillId="0" borderId="0" applyFont="0" applyFill="0" applyBorder="0" applyAlignment="0" applyProtection="0"/>
    <xf numFmtId="0" fontId="241" fillId="0" borderId="0"/>
    <xf numFmtId="9" fontId="149" fillId="0" borderId="0" applyFont="0" applyFill="0" applyBorder="0" applyAlignment="0" applyProtection="0"/>
    <xf numFmtId="0" fontId="241" fillId="0" borderId="0"/>
    <xf numFmtId="9" fontId="149" fillId="0" borderId="0" applyFont="0" applyFill="0" applyBorder="0" applyAlignment="0" applyProtection="0"/>
    <xf numFmtId="0" fontId="143" fillId="0" borderId="0"/>
    <xf numFmtId="43" fontId="149" fillId="0" borderId="0" applyFont="0" applyFill="0" applyBorder="0" applyAlignment="0" applyProtection="0"/>
    <xf numFmtId="0" fontId="8" fillId="0" borderId="0"/>
    <xf numFmtId="0" fontId="8" fillId="0" borderId="0"/>
    <xf numFmtId="9" fontId="149" fillId="0" borderId="0" applyFont="0" applyFill="0" applyBorder="0" applyAlignment="0" applyProtection="0"/>
    <xf numFmtId="0" fontId="8" fillId="0" borderId="0"/>
    <xf numFmtId="0" fontId="143" fillId="0" borderId="0"/>
    <xf numFmtId="43" fontId="149" fillId="0" borderId="0" applyFont="0" applyFill="0" applyBorder="0" applyAlignment="0" applyProtection="0"/>
    <xf numFmtId="0" fontId="7"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7" fillId="0" borderId="0"/>
    <xf numFmtId="9" fontId="149" fillId="0" borderId="0" applyFont="0" applyFill="0" applyBorder="0" applyAlignment="0" applyProtection="0"/>
    <xf numFmtId="0" fontId="143" fillId="0" borderId="0"/>
    <xf numFmtId="0" fontId="7"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43" fontId="149" fillId="0" borderId="0" applyFont="0" applyFill="0" applyBorder="0" applyAlignment="0" applyProtection="0"/>
    <xf numFmtId="43" fontId="149" fillId="0" borderId="0" applyFont="0" applyFill="0" applyBorder="0" applyAlignment="0" applyProtection="0"/>
    <xf numFmtId="0" fontId="6"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6" fillId="0" borderId="0"/>
    <xf numFmtId="9" fontId="149" fillId="0" borderId="0" applyFont="0" applyFill="0" applyBorder="0" applyAlignment="0" applyProtection="0"/>
    <xf numFmtId="0" fontId="143" fillId="0" borderId="0"/>
    <xf numFmtId="0" fontId="6"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43" fontId="149" fillId="0" borderId="0" applyFont="0" applyFill="0" applyBorder="0" applyAlignment="0" applyProtection="0"/>
    <xf numFmtId="0" fontId="5" fillId="0" borderId="0"/>
    <xf numFmtId="43" fontId="149" fillId="0" borderId="0" applyFont="0" applyFill="0" applyBorder="0" applyAlignment="0" applyProtection="0"/>
    <xf numFmtId="0" fontId="5" fillId="0" borderId="0"/>
    <xf numFmtId="9" fontId="149" fillId="0" borderId="0" applyFont="0" applyFill="0" applyBorder="0" applyAlignment="0" applyProtection="0"/>
    <xf numFmtId="0" fontId="143" fillId="0" borderId="0"/>
    <xf numFmtId="0" fontId="5" fillId="0" borderId="0"/>
    <xf numFmtId="9" fontId="149" fillId="0" borderId="0" applyFont="0" applyFill="0" applyBorder="0" applyAlignment="0" applyProtection="0"/>
    <xf numFmtId="0" fontId="143" fillId="0" borderId="0"/>
    <xf numFmtId="43" fontId="149" fillId="0" borderId="0" applyFont="0" applyFill="0" applyBorder="0" applyAlignment="0" applyProtection="0"/>
    <xf numFmtId="0" fontId="4" fillId="0" borderId="0"/>
    <xf numFmtId="0" fontId="4" fillId="0" borderId="0"/>
    <xf numFmtId="9" fontId="149" fillId="0" borderId="0" applyFont="0" applyFill="0" applyBorder="0" applyAlignment="0" applyProtection="0"/>
    <xf numFmtId="0" fontId="4" fillId="0" borderId="0"/>
    <xf numFmtId="0" fontId="143" fillId="0" borderId="0"/>
    <xf numFmtId="43" fontId="149" fillId="0" borderId="0" applyFont="0" applyFill="0" applyBorder="0" applyAlignment="0" applyProtection="0"/>
    <xf numFmtId="0" fontId="3"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3" fillId="0" borderId="0"/>
    <xf numFmtId="9" fontId="149" fillId="0" borderId="0" applyFont="0" applyFill="0" applyBorder="0" applyAlignment="0" applyProtection="0"/>
    <xf numFmtId="0" fontId="143" fillId="0" borderId="0"/>
    <xf numFmtId="0" fontId="3"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43" fontId="149" fillId="0" borderId="0" applyFont="0" applyFill="0" applyBorder="0" applyAlignment="0" applyProtection="0"/>
    <xf numFmtId="0" fontId="2" fillId="0" borderId="0"/>
    <xf numFmtId="43" fontId="149" fillId="0" borderId="0" applyFont="0" applyFill="0" applyBorder="0" applyAlignment="0" applyProtection="0"/>
    <xf numFmtId="43" fontId="149" fillId="0" borderId="0" applyFont="0" applyFill="0" applyBorder="0" applyAlignment="0" applyProtection="0"/>
    <xf numFmtId="0" fontId="2" fillId="0" borderId="0"/>
    <xf numFmtId="9" fontId="149" fillId="0" borderId="0" applyFont="0" applyFill="0" applyBorder="0" applyAlignment="0" applyProtection="0"/>
    <xf numFmtId="0" fontId="143" fillId="0" borderId="0"/>
    <xf numFmtId="0" fontId="2" fillId="0" borderId="0"/>
    <xf numFmtId="43" fontId="149" fillId="0" borderId="0" applyFont="0" applyFill="0" applyBorder="0" applyAlignment="0" applyProtection="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43" fillId="0" borderId="0"/>
    <xf numFmtId="9" fontId="149" fillId="0" borderId="0" applyFont="0" applyFill="0" applyBorder="0" applyAlignment="0" applyProtection="0"/>
    <xf numFmtId="0" fontId="1" fillId="0" borderId="0"/>
    <xf numFmtId="0" fontId="109" fillId="33" borderId="25" applyNumberFormat="0" applyAlignment="0" applyProtection="0"/>
    <xf numFmtId="0" fontId="1" fillId="0" borderId="0"/>
    <xf numFmtId="0" fontId="1" fillId="0" borderId="0"/>
    <xf numFmtId="0" fontId="1" fillId="30" borderId="27" applyNumberFormat="0" applyFont="0" applyAlignment="0" applyProtection="0"/>
    <xf numFmtId="0" fontId="1" fillId="0" borderId="0"/>
    <xf numFmtId="0" fontId="1" fillId="36" borderId="0" applyNumberFormat="0" applyBorder="0" applyAlignment="0" applyProtection="0"/>
    <xf numFmtId="0" fontId="1" fillId="37" borderId="0" applyNumberFormat="0" applyBorder="0" applyAlignment="0" applyProtection="0"/>
    <xf numFmtId="0" fontId="1" fillId="0" borderId="0"/>
    <xf numFmtId="0" fontId="1" fillId="40" borderId="0" applyNumberFormat="0" applyBorder="0" applyAlignment="0" applyProtection="0"/>
    <xf numFmtId="0" fontId="1" fillId="26"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09" fillId="33" borderId="25" applyNumberFormat="0" applyAlignment="0" applyProtection="0"/>
    <xf numFmtId="0" fontId="1" fillId="0" borderId="0"/>
    <xf numFmtId="0" fontId="1" fillId="47" borderId="0" applyNumberFormat="0" applyBorder="0" applyAlignment="0" applyProtection="0"/>
    <xf numFmtId="0" fontId="1" fillId="48" borderId="0" applyNumberFormat="0" applyBorder="0" applyAlignment="0" applyProtection="0"/>
    <xf numFmtId="0" fontId="1" fillId="25" borderId="0" applyNumberFormat="0" applyBorder="0" applyAlignment="0" applyProtection="0"/>
    <xf numFmtId="0" fontId="1" fillId="50"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0" borderId="0"/>
    <xf numFmtId="0" fontId="1" fillId="0" borderId="0"/>
    <xf numFmtId="0" fontId="109" fillId="33" borderId="25" applyNumberFormat="0" applyAlignment="0" applyProtection="0"/>
    <xf numFmtId="0" fontId="109" fillId="33" borderId="25" applyNumberFormat="0" applyAlignment="0" applyProtection="0"/>
    <xf numFmtId="0" fontId="109" fillId="33" borderId="25" applyNumberFormat="0" applyAlignment="0" applyProtection="0"/>
    <xf numFmtId="0" fontId="1" fillId="0" borderId="0"/>
    <xf numFmtId="0" fontId="109" fillId="33" borderId="25" applyNumberFormat="0" applyAlignment="0" applyProtection="0"/>
    <xf numFmtId="0" fontId="109" fillId="33" borderId="25" applyNumberFormat="0" applyAlignment="0" applyProtection="0"/>
    <xf numFmtId="0" fontId="109" fillId="33" borderId="25" applyNumberFormat="0" applyAlignment="0" applyProtection="0"/>
    <xf numFmtId="0" fontId="1" fillId="0" borderId="0"/>
  </cellStyleXfs>
  <cellXfs count="527">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57" fillId="0" borderId="0" xfId="0" applyFont="1"/>
    <xf numFmtId="0" fontId="57" fillId="0" borderId="10" xfId="0" applyFont="1" applyBorder="1"/>
    <xf numFmtId="0" fontId="0" fillId="0" borderId="10" xfId="0" applyBorder="1" applyAlignment="1">
      <alignment horizontal="center"/>
    </xf>
    <xf numFmtId="0" fontId="57" fillId="0" borderId="11" xfId="0" applyFont="1" applyBorder="1" applyAlignment="1">
      <alignment horizontal="center"/>
    </xf>
    <xf numFmtId="0" fontId="57" fillId="0" borderId="10" xfId="0" applyFont="1" applyBorder="1" applyAlignment="1">
      <alignment horizontal="center"/>
    </xf>
    <xf numFmtId="0" fontId="57"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57"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57"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53" fillId="0" borderId="0" xfId="0" applyNumberFormat="1" applyFont="1" applyAlignment="1">
      <alignment horizontal="left"/>
    </xf>
    <xf numFmtId="15" fontId="57"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9" fillId="0" borderId="0" xfId="46" applyFont="1">
      <alignment vertical="center"/>
    </xf>
    <xf numFmtId="0" fontId="56" fillId="0" borderId="0" xfId="46" applyFont="1">
      <alignment vertical="center"/>
    </xf>
    <xf numFmtId="3" fontId="56" fillId="0" borderId="0" xfId="46" applyNumberFormat="1" applyFont="1">
      <alignment vertical="center"/>
    </xf>
    <xf numFmtId="0" fontId="80" fillId="0" borderId="0" xfId="46" applyFont="1" applyFill="1">
      <alignment vertical="center"/>
    </xf>
    <xf numFmtId="0" fontId="55" fillId="0" borderId="0" xfId="46" applyFont="1" applyBorder="1">
      <alignment vertical="center"/>
    </xf>
    <xf numFmtId="0" fontId="55" fillId="0" borderId="0" xfId="46" applyFont="1">
      <alignment vertical="center"/>
    </xf>
    <xf numFmtId="2" fontId="55" fillId="0" borderId="0" xfId="46" applyNumberFormat="1" applyFont="1" applyBorder="1" applyAlignment="1">
      <alignment horizontal="center"/>
    </xf>
    <xf numFmtId="0" fontId="56" fillId="0" borderId="0" xfId="46" applyFont="1" applyAlignment="1">
      <alignment horizontal="center" vertical="center"/>
    </xf>
    <xf numFmtId="0" fontId="55" fillId="0" borderId="0" xfId="46" applyFont="1" applyAlignment="1">
      <alignment horizontal="center" vertical="center" wrapText="1"/>
    </xf>
    <xf numFmtId="0" fontId="56" fillId="0" borderId="0" xfId="46" applyFont="1" applyAlignment="1">
      <alignment vertical="center"/>
    </xf>
    <xf numFmtId="0" fontId="54" fillId="0" borderId="0" xfId="46" applyFont="1">
      <alignment vertical="center"/>
    </xf>
    <xf numFmtId="0" fontId="54" fillId="0" borderId="0" xfId="46" applyFont="1" applyAlignment="1">
      <alignment horizontal="center" vertical="center"/>
    </xf>
    <xf numFmtId="0" fontId="54" fillId="0" borderId="0" xfId="46" applyFont="1" applyAlignment="1">
      <alignment horizontal="center" vertical="center" wrapText="1"/>
    </xf>
    <xf numFmtId="0" fontId="56" fillId="0" borderId="0" xfId="46" applyFont="1" applyAlignment="1">
      <alignment horizontal="center" vertical="center" wrapText="1"/>
    </xf>
    <xf numFmtId="0" fontId="81" fillId="0" borderId="0" xfId="46" applyFont="1">
      <alignment vertical="center"/>
    </xf>
    <xf numFmtId="0" fontId="78" fillId="0" borderId="0" xfId="46" applyFont="1">
      <alignment vertical="center"/>
    </xf>
    <xf numFmtId="0" fontId="78" fillId="0" borderId="0" xfId="46" applyFont="1" applyAlignment="1">
      <alignment horizontal="center"/>
    </xf>
    <xf numFmtId="0" fontId="55" fillId="0" borderId="0" xfId="46" applyFont="1" applyFill="1" applyAlignment="1">
      <alignment vertical="center"/>
    </xf>
    <xf numFmtId="0" fontId="84" fillId="0" borderId="0" xfId="46" applyFont="1">
      <alignment vertical="center"/>
    </xf>
    <xf numFmtId="1" fontId="84" fillId="0" borderId="0" xfId="46" applyNumberFormat="1" applyFont="1">
      <alignment vertical="center"/>
    </xf>
    <xf numFmtId="3" fontId="81" fillId="0" borderId="0" xfId="46" applyNumberFormat="1" applyFont="1" applyBorder="1" applyAlignment="1">
      <alignment horizontal="center" vertical="center"/>
    </xf>
    <xf numFmtId="3" fontId="55" fillId="0" borderId="0" xfId="46" applyNumberFormat="1" applyFont="1" applyAlignment="1">
      <alignment horizontal="center" vertical="center"/>
    </xf>
    <xf numFmtId="0" fontId="85" fillId="0" borderId="0" xfId="0" applyFont="1"/>
    <xf numFmtId="0" fontId="0" fillId="0" borderId="0" xfId="0" applyBorder="1" applyAlignment="1">
      <alignment wrapText="1"/>
    </xf>
    <xf numFmtId="0" fontId="0" fillId="0" borderId="0" xfId="0" applyAlignment="1">
      <alignment wrapText="1"/>
    </xf>
    <xf numFmtId="0" fontId="86" fillId="0" borderId="0" xfId="0" applyFont="1" applyAlignment="1"/>
    <xf numFmtId="0" fontId="89" fillId="0" borderId="0" xfId="46" applyFont="1">
      <alignment vertical="center"/>
    </xf>
    <xf numFmtId="3" fontId="56" fillId="0" borderId="0" xfId="46" applyNumberFormat="1" applyFont="1" applyAlignment="1">
      <alignment horizontal="center" vertical="center"/>
    </xf>
    <xf numFmtId="17" fontId="53" fillId="0" borderId="0" xfId="41" applyNumberFormat="1" applyFont="1" applyFill="1" applyBorder="1" applyAlignment="1"/>
    <xf numFmtId="0" fontId="53" fillId="0" borderId="0" xfId="41" applyFont="1" applyFill="1" applyBorder="1" applyAlignment="1"/>
    <xf numFmtId="0" fontId="53" fillId="0" borderId="0" xfId="0" applyFont="1" applyFill="1" applyAlignment="1"/>
    <xf numFmtId="0" fontId="91" fillId="0" borderId="0" xfId="0" applyFont="1" applyFill="1" applyAlignment="1"/>
    <xf numFmtId="0" fontId="91" fillId="0" borderId="0" xfId="0" applyFont="1" applyAlignment="1"/>
    <xf numFmtId="2" fontId="92" fillId="0" borderId="0" xfId="0" applyNumberFormat="1" applyFont="1"/>
    <xf numFmtId="0" fontId="91" fillId="0" borderId="0" xfId="46">
      <alignment vertical="center"/>
    </xf>
    <xf numFmtId="0" fontId="78" fillId="0" borderId="0" xfId="46" applyFont="1" applyBorder="1">
      <alignment vertical="center"/>
    </xf>
    <xf numFmtId="0" fontId="0" fillId="0" borderId="0" xfId="0"/>
    <xf numFmtId="0" fontId="96" fillId="0" borderId="0" xfId="46" applyFont="1">
      <alignment vertical="center"/>
    </xf>
    <xf numFmtId="3" fontId="96" fillId="0" borderId="0" xfId="46" applyNumberFormat="1" applyFont="1">
      <alignment vertical="center"/>
    </xf>
    <xf numFmtId="1" fontId="53" fillId="0" borderId="0" xfId="0" applyNumberFormat="1" applyFont="1" applyBorder="1" applyAlignment="1">
      <alignment horizontal="center"/>
    </xf>
    <xf numFmtId="0" fontId="98" fillId="0" borderId="0" xfId="0" applyFont="1" applyBorder="1"/>
    <xf numFmtId="1" fontId="0" fillId="0" borderId="0" xfId="0" applyNumberFormat="1" applyBorder="1" applyAlignment="1">
      <alignment horizontal="center"/>
    </xf>
    <xf numFmtId="0" fontId="57" fillId="0" borderId="0" xfId="0" applyFont="1" applyBorder="1" applyAlignment="1"/>
    <xf numFmtId="0" fontId="57" fillId="0" borderId="0" xfId="0" applyFont="1" applyBorder="1" applyAlignment="1">
      <alignment horizontal="center"/>
    </xf>
    <xf numFmtId="1" fontId="53" fillId="0" borderId="0" xfId="41" applyNumberFormat="1" applyFont="1" applyBorder="1" applyAlignment="1">
      <alignment horizontal="center"/>
    </xf>
    <xf numFmtId="1" fontId="100" fillId="0" borderId="0" xfId="0" applyNumberFormat="1" applyFont="1" applyBorder="1" applyAlignment="1">
      <alignment horizontal="center"/>
    </xf>
    <xf numFmtId="1" fontId="97" fillId="0" borderId="0" xfId="0" applyNumberFormat="1" applyFont="1" applyBorder="1" applyAlignment="1">
      <alignment horizontal="center"/>
    </xf>
    <xf numFmtId="0" fontId="57" fillId="0" borderId="0" xfId="0" applyFont="1" applyFill="1" applyBorder="1" applyAlignment="1"/>
    <xf numFmtId="1" fontId="0" fillId="0" borderId="0" xfId="0" applyNumberFormat="1" applyBorder="1"/>
    <xf numFmtId="0" fontId="84" fillId="0" borderId="0" xfId="46" applyFont="1" applyBorder="1">
      <alignment vertical="center"/>
    </xf>
    <xf numFmtId="1" fontId="99" fillId="0" borderId="0" xfId="0" applyNumberFormat="1" applyFont="1" applyBorder="1" applyAlignment="1">
      <alignment horizontal="center"/>
    </xf>
    <xf numFmtId="0" fontId="0" fillId="0" borderId="0" xfId="0"/>
    <xf numFmtId="3" fontId="101" fillId="0" borderId="10" xfId="46" quotePrefix="1" applyNumberFormat="1" applyFont="1" applyBorder="1" applyAlignment="1">
      <alignment horizontal="center" vertical="center"/>
    </xf>
    <xf numFmtId="38" fontId="101" fillId="0" borderId="10" xfId="0" applyNumberFormat="1" applyFont="1" applyBorder="1" applyAlignment="1">
      <alignment horizontal="center" vertical="center"/>
    </xf>
    <xf numFmtId="3" fontId="101" fillId="0" borderId="10" xfId="0" applyNumberFormat="1" applyFont="1" applyBorder="1" applyAlignment="1">
      <alignment horizontal="center" vertical="center"/>
    </xf>
    <xf numFmtId="3" fontId="101" fillId="0" borderId="10" xfId="46" quotePrefix="1" applyNumberFormat="1" applyFont="1" applyFill="1" applyBorder="1" applyAlignment="1">
      <alignment horizontal="center" vertical="center"/>
    </xf>
    <xf numFmtId="3" fontId="101" fillId="24" borderId="10" xfId="46" quotePrefix="1" applyNumberFormat="1" applyFont="1" applyFill="1" applyBorder="1" applyAlignment="1">
      <alignment horizontal="center" vertical="center"/>
    </xf>
    <xf numFmtId="3" fontId="122" fillId="0" borderId="0" xfId="46" applyNumberFormat="1" applyFont="1" applyAlignment="1">
      <alignment horizontal="center" vertical="center"/>
    </xf>
    <xf numFmtId="3" fontId="119" fillId="0" borderId="0" xfId="46" applyNumberFormat="1" applyFont="1" applyAlignment="1">
      <alignment horizontal="center" vertical="center"/>
    </xf>
    <xf numFmtId="3" fontId="123" fillId="0" borderId="0" xfId="46" applyNumberFormat="1" applyFont="1" applyBorder="1" applyAlignment="1">
      <alignment horizontal="center" vertical="center"/>
    </xf>
    <xf numFmtId="3" fontId="121" fillId="57" borderId="10" xfId="46" quotePrefix="1" applyNumberFormat="1" applyFont="1" applyFill="1" applyBorder="1" applyAlignment="1">
      <alignment horizontal="center" vertical="center"/>
    </xf>
    <xf numFmtId="3" fontId="120" fillId="0" borderId="0" xfId="46" applyNumberFormat="1" applyFont="1">
      <alignment vertical="center"/>
    </xf>
    <xf numFmtId="0" fontId="101" fillId="0" borderId="10" xfId="46" quotePrefix="1" applyFont="1" applyBorder="1" applyAlignment="1">
      <alignment horizontal="center" vertical="center" wrapText="1"/>
    </xf>
    <xf numFmtId="3" fontId="125" fillId="56" borderId="10" xfId="46" applyNumberFormat="1" applyFont="1" applyFill="1" applyBorder="1" applyAlignment="1">
      <alignment horizontal="center" vertical="center" wrapText="1"/>
    </xf>
    <xf numFmtId="3" fontId="125" fillId="56" borderId="10" xfId="46" applyNumberFormat="1" applyFont="1" applyFill="1" applyBorder="1" applyAlignment="1">
      <alignment horizontal="center" vertical="center"/>
    </xf>
    <xf numFmtId="0" fontId="125" fillId="56" borderId="10" xfId="46" applyFont="1" applyFill="1" applyBorder="1" applyAlignment="1">
      <alignment horizontal="center" vertical="center" wrapText="1"/>
    </xf>
    <xf numFmtId="0" fontId="129" fillId="0" borderId="0" xfId="46" applyFont="1" applyAlignment="1">
      <alignment horizontal="center"/>
    </xf>
    <xf numFmtId="0" fontId="101" fillId="0" borderId="10" xfId="46" applyFont="1" applyFill="1" applyBorder="1" applyAlignment="1">
      <alignment horizontal="center" vertical="center"/>
    </xf>
    <xf numFmtId="0" fontId="129" fillId="0" borderId="0" xfId="46" applyFont="1" applyAlignment="1">
      <alignment horizontal="center" vertical="center"/>
    </xf>
    <xf numFmtId="0" fontId="101" fillId="0" borderId="0" xfId="46" applyFont="1" applyFill="1" applyAlignment="1">
      <alignment horizontal="center" vertical="center" wrapText="1"/>
    </xf>
    <xf numFmtId="0" fontId="101" fillId="0" borderId="0" xfId="46" applyFont="1" applyFill="1" applyAlignment="1">
      <alignment horizontal="center" vertical="center"/>
    </xf>
    <xf numFmtId="0" fontId="121" fillId="0" borderId="0" xfId="46" applyFont="1" applyFill="1" applyBorder="1" applyAlignment="1">
      <alignment horizontal="left"/>
    </xf>
    <xf numFmtId="164" fontId="125" fillId="56" borderId="10" xfId="46" applyNumberFormat="1" applyFont="1" applyFill="1" applyBorder="1" applyAlignment="1">
      <alignment horizontal="center" vertical="center"/>
    </xf>
    <xf numFmtId="3" fontId="101" fillId="0" borderId="10" xfId="0" applyNumberFormat="1" applyFont="1" applyBorder="1" applyAlignment="1">
      <alignment horizontal="center"/>
    </xf>
    <xf numFmtId="3" fontId="101" fillId="0" borderId="10" xfId="0" applyNumberFormat="1" applyFont="1" applyFill="1" applyBorder="1" applyAlignment="1">
      <alignment horizontal="center" vertical="center"/>
    </xf>
    <xf numFmtId="0" fontId="129" fillId="0" borderId="0" xfId="46" applyFont="1">
      <alignment vertical="center"/>
    </xf>
    <xf numFmtId="0" fontId="90" fillId="0" borderId="0" xfId="46" applyFont="1">
      <alignment vertical="center"/>
    </xf>
    <xf numFmtId="165" fontId="129" fillId="0" borderId="0" xfId="46" applyNumberFormat="1" applyFont="1">
      <alignment vertical="center"/>
    </xf>
    <xf numFmtId="0" fontId="121" fillId="0" borderId="10" xfId="0" applyFont="1" applyBorder="1" applyAlignment="1">
      <alignment vertical="center"/>
    </xf>
    <xf numFmtId="0" fontId="130" fillId="0" borderId="0" xfId="46" applyFont="1">
      <alignment vertical="center"/>
    </xf>
    <xf numFmtId="0" fontId="121" fillId="57" borderId="10" xfId="46" applyFont="1" applyFill="1" applyBorder="1" applyAlignment="1">
      <alignment horizontal="center" vertical="center"/>
    </xf>
    <xf numFmtId="0" fontId="121" fillId="57" borderId="10" xfId="46" quotePrefix="1" applyFont="1" applyFill="1" applyBorder="1" applyAlignment="1">
      <alignment horizontal="center" vertical="center"/>
    </xf>
    <xf numFmtId="164" fontId="101" fillId="0" borderId="0" xfId="46" quotePrefix="1" applyNumberFormat="1" applyFont="1" applyFill="1" applyBorder="1" applyAlignment="1">
      <alignment horizontal="center" vertical="center"/>
    </xf>
    <xf numFmtId="164" fontId="101" fillId="0" borderId="0" xfId="46" quotePrefix="1" applyNumberFormat="1" applyFont="1" applyFill="1" applyBorder="1" applyAlignment="1">
      <alignment horizontal="left" vertical="center"/>
    </xf>
    <xf numFmtId="0" fontId="101" fillId="0" borderId="0" xfId="0" applyFont="1" applyBorder="1" applyAlignment="1">
      <alignment vertical="center" wrapText="1"/>
    </xf>
    <xf numFmtId="164" fontId="101" fillId="61" borderId="0" xfId="46" quotePrefix="1" applyNumberFormat="1" applyFont="1" applyFill="1" applyBorder="1" applyAlignment="1">
      <alignment horizontal="center" vertical="center"/>
    </xf>
    <xf numFmtId="164" fontId="101" fillId="64" borderId="0" xfId="46" quotePrefix="1" applyNumberFormat="1" applyFont="1" applyFill="1" applyBorder="1" applyAlignment="1">
      <alignment horizontal="center" vertical="center"/>
    </xf>
    <xf numFmtId="164" fontId="101" fillId="65" borderId="0" xfId="46" quotePrefix="1" applyNumberFormat="1" applyFont="1" applyFill="1" applyBorder="1" applyAlignment="1">
      <alignment horizontal="center" vertical="center"/>
    </xf>
    <xf numFmtId="164" fontId="101" fillId="66" borderId="0" xfId="46" quotePrefix="1" applyNumberFormat="1" applyFont="1" applyFill="1" applyBorder="1" applyAlignment="1">
      <alignment horizontal="center" vertical="center"/>
    </xf>
    <xf numFmtId="164" fontId="101" fillId="68" borderId="0" xfId="46" quotePrefix="1" applyNumberFormat="1" applyFont="1" applyFill="1" applyBorder="1" applyAlignment="1">
      <alignment horizontal="center" vertical="center"/>
    </xf>
    <xf numFmtId="0" fontId="128" fillId="56" borderId="0" xfId="46" applyFont="1" applyFill="1" applyBorder="1" applyAlignment="1">
      <alignment vertical="center"/>
    </xf>
    <xf numFmtId="164" fontId="101" fillId="60" borderId="0" xfId="46" quotePrefix="1" applyNumberFormat="1" applyFont="1" applyFill="1" applyBorder="1" applyAlignment="1">
      <alignment horizontal="left" vertical="center"/>
    </xf>
    <xf numFmtId="164" fontId="101" fillId="62" borderId="0" xfId="46" quotePrefix="1" applyNumberFormat="1" applyFont="1" applyFill="1" applyBorder="1" applyAlignment="1">
      <alignment horizontal="left" vertical="center"/>
    </xf>
    <xf numFmtId="164" fontId="101" fillId="63" borderId="0" xfId="46" quotePrefix="1" applyNumberFormat="1" applyFont="1" applyFill="1" applyBorder="1" applyAlignment="1">
      <alignment horizontal="left" vertical="center"/>
    </xf>
    <xf numFmtId="164" fontId="101" fillId="70" borderId="0" xfId="46" quotePrefix="1" applyNumberFormat="1" applyFont="1" applyFill="1" applyBorder="1" applyAlignment="1">
      <alignment horizontal="left" vertical="center"/>
    </xf>
    <xf numFmtId="164" fontId="101" fillId="69" borderId="0" xfId="46" quotePrefix="1" applyNumberFormat="1" applyFont="1" applyFill="1" applyBorder="1" applyAlignment="1">
      <alignment horizontal="left" vertical="center"/>
    </xf>
    <xf numFmtId="164" fontId="101" fillId="67" borderId="0" xfId="46" quotePrefix="1" applyNumberFormat="1" applyFont="1" applyFill="1" applyBorder="1" applyAlignment="1">
      <alignment horizontal="left" vertical="center"/>
    </xf>
    <xf numFmtId="164" fontId="101" fillId="71" borderId="0" xfId="46" quotePrefix="1" applyNumberFormat="1" applyFont="1" applyFill="1" applyBorder="1" applyAlignment="1">
      <alignment horizontal="center" vertical="center"/>
    </xf>
    <xf numFmtId="164" fontId="121" fillId="0" borderId="0" xfId="46" quotePrefix="1" applyNumberFormat="1" applyFont="1" applyFill="1" applyBorder="1" applyAlignment="1">
      <alignment horizontal="left" vertical="center"/>
    </xf>
    <xf numFmtId="164" fontId="136" fillId="60" borderId="0" xfId="46" quotePrefix="1" applyNumberFormat="1" applyFont="1" applyFill="1" applyBorder="1" applyAlignment="1">
      <alignment horizontal="center" vertical="center"/>
    </xf>
    <xf numFmtId="164" fontId="136" fillId="0" borderId="0" xfId="46" quotePrefix="1" applyNumberFormat="1" applyFont="1" applyFill="1" applyBorder="1" applyAlignment="1">
      <alignment horizontal="center" vertical="center"/>
    </xf>
    <xf numFmtId="164" fontId="136" fillId="63" borderId="0" xfId="46" quotePrefix="1" applyNumberFormat="1" applyFont="1" applyFill="1" applyBorder="1" applyAlignment="1">
      <alignment horizontal="center" vertical="center"/>
    </xf>
    <xf numFmtId="164" fontId="136" fillId="70" borderId="0" xfId="46" quotePrefix="1" applyNumberFormat="1" applyFont="1" applyFill="1" applyBorder="1" applyAlignment="1">
      <alignment horizontal="center" vertical="center"/>
    </xf>
    <xf numFmtId="164" fontId="136" fillId="62" borderId="0" xfId="46" quotePrefix="1" applyNumberFormat="1" applyFont="1" applyFill="1" applyBorder="1" applyAlignment="1">
      <alignment horizontal="center" vertical="center"/>
    </xf>
    <xf numFmtId="164" fontId="136" fillId="69" borderId="0" xfId="46" quotePrefix="1" applyNumberFormat="1" applyFont="1" applyFill="1" applyBorder="1" applyAlignment="1">
      <alignment horizontal="center" vertical="center"/>
    </xf>
    <xf numFmtId="164" fontId="101" fillId="24" borderId="0" xfId="46" quotePrefix="1" applyNumberFormat="1" applyFont="1" applyFill="1" applyBorder="1" applyAlignment="1">
      <alignment horizontal="left" vertical="center"/>
    </xf>
    <xf numFmtId="164" fontId="101" fillId="24" borderId="0" xfId="46" quotePrefix="1" applyNumberFormat="1" applyFont="1" applyFill="1" applyBorder="1" applyAlignment="1">
      <alignment horizontal="center" vertical="center"/>
    </xf>
    <xf numFmtId="166" fontId="101" fillId="24" borderId="0" xfId="46" quotePrefix="1" applyNumberFormat="1" applyFont="1" applyFill="1" applyBorder="1" applyAlignment="1">
      <alignment horizontal="center" vertical="center" wrapText="1"/>
    </xf>
    <xf numFmtId="167" fontId="101" fillId="0" borderId="10" xfId="9616" applyNumberFormat="1" applyFont="1" applyBorder="1" applyAlignment="1">
      <alignment horizontal="center" vertical="center"/>
    </xf>
    <xf numFmtId="0" fontId="101" fillId="0" borderId="0" xfId="46" applyFont="1">
      <alignment vertical="center"/>
    </xf>
    <xf numFmtId="0" fontId="130" fillId="0" borderId="0" xfId="46" applyFont="1" applyAlignment="1"/>
    <xf numFmtId="3" fontId="101" fillId="0" borderId="10" xfId="46" applyNumberFormat="1" applyFont="1" applyBorder="1" applyAlignment="1">
      <alignment horizontal="center" vertical="center"/>
    </xf>
    <xf numFmtId="167" fontId="0" fillId="0" borderId="0" xfId="0" applyNumberFormat="1"/>
    <xf numFmtId="0" fontId="94" fillId="0" borderId="0" xfId="0" applyFont="1" applyBorder="1"/>
    <xf numFmtId="0" fontId="53" fillId="0" borderId="0" xfId="0" applyFont="1"/>
    <xf numFmtId="0" fontId="125" fillId="56" borderId="37" xfId="46" applyFont="1" applyFill="1" applyBorder="1" applyAlignment="1">
      <alignment horizontal="center" vertical="center"/>
    </xf>
    <xf numFmtId="0" fontId="125" fillId="56" borderId="38" xfId="46" applyFont="1" applyFill="1" applyBorder="1" applyAlignment="1">
      <alignment horizontal="center" vertical="center"/>
    </xf>
    <xf numFmtId="3" fontId="125" fillId="56" borderId="37" xfId="46" applyNumberFormat="1" applyFont="1" applyFill="1" applyBorder="1" applyAlignment="1">
      <alignment horizontal="center" vertical="center"/>
    </xf>
    <xf numFmtId="3" fontId="125" fillId="56" borderId="38" xfId="46" applyNumberFormat="1" applyFont="1" applyFill="1" applyBorder="1" applyAlignment="1">
      <alignment horizontal="center" vertical="center" wrapText="1"/>
    </xf>
    <xf numFmtId="164" fontId="101" fillId="0" borderId="37" xfId="46" quotePrefix="1" applyNumberFormat="1" applyFont="1" applyBorder="1" applyAlignment="1">
      <alignment horizontal="center" vertical="center"/>
    </xf>
    <xf numFmtId="3" fontId="121" fillId="57" borderId="38" xfId="46" quotePrefix="1" applyNumberFormat="1" applyFont="1" applyFill="1" applyBorder="1" applyAlignment="1">
      <alignment horizontal="center" vertical="center"/>
    </xf>
    <xf numFmtId="164" fontId="121" fillId="57" borderId="44" xfId="46" quotePrefix="1" applyNumberFormat="1" applyFont="1" applyFill="1" applyBorder="1" applyAlignment="1">
      <alignment horizontal="center" vertical="center"/>
    </xf>
    <xf numFmtId="3" fontId="121" fillId="57" borderId="41" xfId="46" quotePrefix="1" applyNumberFormat="1" applyFont="1" applyFill="1" applyBorder="1" applyAlignment="1">
      <alignment horizontal="center" vertical="center"/>
    </xf>
    <xf numFmtId="3" fontId="121" fillId="57" borderId="42" xfId="46" quotePrefix="1" applyNumberFormat="1" applyFont="1" applyFill="1" applyBorder="1" applyAlignment="1">
      <alignment horizontal="center" vertical="center"/>
    </xf>
    <xf numFmtId="3" fontId="121" fillId="57" borderId="44" xfId="46" applyNumberFormat="1" applyFont="1" applyFill="1" applyBorder="1" applyAlignment="1">
      <alignment horizontal="center" vertical="center"/>
    </xf>
    <xf numFmtId="0" fontId="126" fillId="56" borderId="37" xfId="46" applyFont="1" applyFill="1" applyBorder="1" applyAlignment="1">
      <alignment horizontal="center" vertical="center"/>
    </xf>
    <xf numFmtId="37" fontId="121" fillId="57" borderId="38" xfId="0" applyNumberFormat="1" applyFont="1" applyFill="1" applyBorder="1" applyAlignment="1">
      <alignment horizontal="center" vertical="center"/>
    </xf>
    <xf numFmtId="3" fontId="121" fillId="57" borderId="44" xfId="46" applyNumberFormat="1" applyFont="1" applyFill="1" applyBorder="1" applyAlignment="1">
      <alignment horizontal="center" vertical="center" wrapText="1"/>
    </xf>
    <xf numFmtId="3" fontId="125" fillId="56" borderId="38" xfId="46" applyNumberFormat="1" applyFont="1" applyFill="1" applyBorder="1" applyAlignment="1">
      <alignment horizontal="center" vertical="center"/>
    </xf>
    <xf numFmtId="38" fontId="121" fillId="57" borderId="41" xfId="0" applyNumberFormat="1" applyFont="1" applyFill="1" applyBorder="1" applyAlignment="1">
      <alignment horizontal="center" vertical="center"/>
    </xf>
    <xf numFmtId="0" fontId="125" fillId="56" borderId="51" xfId="46" applyFont="1" applyFill="1" applyBorder="1" applyAlignment="1">
      <alignment horizontal="center" vertical="center" wrapText="1"/>
    </xf>
    <xf numFmtId="0" fontId="125" fillId="56" borderId="52" xfId="46" applyFont="1" applyFill="1" applyBorder="1" applyAlignment="1">
      <alignment vertical="center" wrapText="1"/>
    </xf>
    <xf numFmtId="0" fontId="121" fillId="57" borderId="38" xfId="46" applyFont="1" applyFill="1" applyBorder="1" applyAlignment="1">
      <alignment horizontal="center" vertical="center"/>
    </xf>
    <xf numFmtId="0" fontId="121" fillId="57" borderId="44" xfId="46" applyFont="1" applyFill="1" applyBorder="1" applyAlignment="1">
      <alignment horizontal="center" vertical="center"/>
    </xf>
    <xf numFmtId="0" fontId="121" fillId="57" borderId="41" xfId="46" applyFont="1" applyFill="1" applyBorder="1" applyAlignment="1">
      <alignment horizontal="center" vertical="center"/>
    </xf>
    <xf numFmtId="0" fontId="121" fillId="57" borderId="42" xfId="46" applyFont="1" applyFill="1" applyBorder="1" applyAlignment="1">
      <alignment horizontal="center" vertical="center"/>
    </xf>
    <xf numFmtId="0" fontId="121" fillId="0" borderId="37" xfId="0" applyFont="1" applyBorder="1" applyAlignment="1">
      <alignment vertical="center"/>
    </xf>
    <xf numFmtId="0" fontId="121" fillId="57" borderId="44" xfId="0" applyFont="1" applyFill="1" applyBorder="1" applyAlignment="1">
      <alignment vertical="center"/>
    </xf>
    <xf numFmtId="3" fontId="121" fillId="57" borderId="41" xfId="0" applyNumberFormat="1" applyFont="1" applyFill="1" applyBorder="1" applyAlignment="1">
      <alignment horizontal="center" vertical="center"/>
    </xf>
    <xf numFmtId="3" fontId="121" fillId="57" borderId="53" xfId="0" applyNumberFormat="1" applyFont="1" applyFill="1" applyBorder="1" applyAlignment="1">
      <alignment horizontal="center"/>
    </xf>
    <xf numFmtId="0" fontId="121" fillId="0" borderId="37" xfId="46" applyFont="1" applyBorder="1" applyAlignment="1"/>
    <xf numFmtId="0" fontId="121" fillId="57" borderId="44" xfId="46" applyFont="1" applyFill="1" applyBorder="1" applyAlignment="1"/>
    <xf numFmtId="3" fontId="121" fillId="57" borderId="41" xfId="46" applyNumberFormat="1" applyFont="1" applyFill="1" applyBorder="1" applyAlignment="1">
      <alignment horizontal="center"/>
    </xf>
    <xf numFmtId="3" fontId="132" fillId="57" borderId="41" xfId="46" applyNumberFormat="1" applyFont="1" applyFill="1" applyBorder="1" applyAlignment="1">
      <alignment horizontal="center"/>
    </xf>
    <xf numFmtId="3" fontId="121" fillId="57" borderId="53" xfId="0" applyNumberFormat="1" applyFont="1" applyFill="1" applyBorder="1" applyAlignment="1">
      <alignment horizontal="center" vertical="center"/>
    </xf>
    <xf numFmtId="43" fontId="0" fillId="0" borderId="0" xfId="0" applyNumberFormat="1"/>
    <xf numFmtId="0" fontId="101" fillId="0" borderId="10" xfId="46" applyFont="1" applyBorder="1" applyAlignment="1">
      <alignment horizontal="center" vertical="center" wrapText="1"/>
    </xf>
    <xf numFmtId="0" fontId="144" fillId="0" borderId="0" xfId="0" applyFont="1" applyBorder="1" applyAlignment="1">
      <alignment vertical="center"/>
    </xf>
    <xf numFmtId="3" fontId="42" fillId="0" borderId="10" xfId="46" quotePrefix="1" applyNumberFormat="1" applyFont="1" applyFill="1" applyBorder="1" applyAlignment="1">
      <alignment horizontal="center" vertical="center"/>
    </xf>
    <xf numFmtId="1" fontId="101" fillId="0" borderId="0" xfId="0" applyNumberFormat="1" applyFont="1" applyBorder="1" applyAlignment="1">
      <alignment horizontal="center"/>
    </xf>
    <xf numFmtId="1" fontId="90" fillId="0" borderId="0" xfId="0" applyNumberFormat="1" applyFont="1" applyBorder="1" applyAlignment="1">
      <alignment horizontal="center"/>
    </xf>
    <xf numFmtId="3" fontId="101" fillId="0" borderId="0" xfId="0" applyNumberFormat="1" applyFont="1" applyBorder="1" applyAlignment="1">
      <alignment horizontal="center"/>
    </xf>
    <xf numFmtId="1" fontId="0" fillId="0" borderId="0" xfId="0" applyNumberFormat="1" applyFont="1" applyBorder="1" applyAlignment="1">
      <alignment horizontal="center"/>
    </xf>
    <xf numFmtId="1" fontId="97" fillId="0" borderId="0" xfId="41" applyNumberFormat="1" applyFont="1" applyBorder="1" applyAlignment="1">
      <alignment horizontal="center"/>
    </xf>
    <xf numFmtId="0" fontId="57" fillId="0" borderId="0" xfId="0" applyFont="1" applyFill="1" applyBorder="1" applyAlignment="1">
      <alignment horizontal="center"/>
    </xf>
    <xf numFmtId="1" fontId="0" fillId="0" borderId="0" xfId="0" applyNumberFormat="1" applyBorder="1" applyAlignment="1">
      <alignment horizontal="right"/>
    </xf>
    <xf numFmtId="0" fontId="146" fillId="0" borderId="0" xfId="0" applyFont="1" applyBorder="1"/>
    <xf numFmtId="169" fontId="82" fillId="0" borderId="0" xfId="0" applyNumberFormat="1" applyFont="1" applyBorder="1"/>
    <xf numFmtId="1" fontId="53" fillId="0" borderId="0" xfId="0" applyNumberFormat="1" applyFont="1" applyFill="1" applyBorder="1" applyAlignment="1">
      <alignment horizontal="center"/>
    </xf>
    <xf numFmtId="0" fontId="146" fillId="0" borderId="0" xfId="0" applyFont="1" applyFill="1" applyBorder="1"/>
    <xf numFmtId="17" fontId="146" fillId="0" borderId="0" xfId="0" applyNumberFormat="1" applyFont="1" applyFill="1" applyBorder="1"/>
    <xf numFmtId="169" fontId="82" fillId="0" borderId="0" xfId="0" applyNumberFormat="1" applyFont="1" applyFill="1" applyBorder="1"/>
    <xf numFmtId="4" fontId="82" fillId="0" borderId="0" xfId="0" applyNumberFormat="1" applyFont="1" applyFill="1" applyBorder="1"/>
    <xf numFmtId="0" fontId="0" fillId="0" borderId="0" xfId="0" applyFill="1" applyBorder="1"/>
    <xf numFmtId="0" fontId="98" fillId="0" borderId="0" xfId="0" applyFont="1" applyFill="1" applyBorder="1"/>
    <xf numFmtId="1" fontId="100" fillId="0" borderId="0" xfId="0" applyNumberFormat="1" applyFont="1" applyFill="1" applyBorder="1" applyAlignment="1">
      <alignment horizontal="center"/>
    </xf>
    <xf numFmtId="0" fontId="84" fillId="0" borderId="0" xfId="46" applyFont="1" applyFill="1" applyBorder="1">
      <alignment vertical="center"/>
    </xf>
    <xf numFmtId="1" fontId="0" fillId="0" borderId="0" xfId="0" applyNumberFormat="1" applyFill="1" applyBorder="1" applyAlignment="1">
      <alignment horizontal="center"/>
    </xf>
    <xf numFmtId="0" fontId="78" fillId="0" borderId="0" xfId="46" applyFont="1" applyFill="1" applyBorder="1">
      <alignment vertical="center"/>
    </xf>
    <xf numFmtId="168" fontId="125" fillId="56" borderId="10" xfId="46" applyNumberFormat="1" applyFont="1" applyFill="1" applyBorder="1" applyAlignment="1">
      <alignment horizontal="center" vertical="center" wrapText="1"/>
    </xf>
    <xf numFmtId="168" fontId="56" fillId="0" borderId="0" xfId="46" applyNumberFormat="1" applyFont="1" applyAlignment="1">
      <alignment horizontal="center" vertical="center" wrapText="1"/>
    </xf>
    <xf numFmtId="0" fontId="55" fillId="0" borderId="0" xfId="46" applyFont="1" applyBorder="1" applyAlignment="1">
      <alignment horizontal="center" vertical="center"/>
    </xf>
    <xf numFmtId="1" fontId="79" fillId="0" borderId="0" xfId="46" applyNumberFormat="1" applyFont="1">
      <alignment vertical="center"/>
    </xf>
    <xf numFmtId="1" fontId="80" fillId="0" borderId="0" xfId="46" applyNumberFormat="1" applyFont="1" applyFill="1">
      <alignment vertical="center"/>
    </xf>
    <xf numFmtId="1" fontId="55" fillId="0" borderId="0" xfId="46" applyNumberFormat="1" applyFont="1" applyBorder="1">
      <alignment vertical="center"/>
    </xf>
    <xf numFmtId="1" fontId="55" fillId="0" borderId="0" xfId="46" applyNumberFormat="1" applyFont="1">
      <alignment vertical="center"/>
    </xf>
    <xf numFmtId="1" fontId="55" fillId="0" borderId="0" xfId="46" applyNumberFormat="1" applyFont="1" applyFill="1" applyAlignment="1">
      <alignment vertical="center"/>
    </xf>
    <xf numFmtId="1" fontId="56" fillId="0" borderId="0" xfId="46" applyNumberFormat="1" applyFont="1">
      <alignment vertical="center"/>
    </xf>
    <xf numFmtId="0" fontId="101" fillId="0" borderId="0" xfId="0" applyFont="1" applyFill="1"/>
    <xf numFmtId="0" fontId="56" fillId="0" borderId="0" xfId="46" applyFont="1" applyFill="1" applyAlignment="1">
      <alignment horizontal="center" vertical="center"/>
    </xf>
    <xf numFmtId="3" fontId="90" fillId="0" borderId="0" xfId="0" applyNumberFormat="1" applyFont="1" applyBorder="1" applyAlignment="1">
      <alignment horizontal="center"/>
    </xf>
    <xf numFmtId="1" fontId="100" fillId="0" borderId="0" xfId="9633" applyNumberFormat="1" applyFont="1" applyBorder="1" applyAlignment="1">
      <alignment horizontal="center"/>
    </xf>
    <xf numFmtId="1" fontId="100" fillId="0" borderId="0" xfId="9629" applyNumberFormat="1" applyFont="1" applyBorder="1" applyAlignment="1">
      <alignment horizontal="center"/>
    </xf>
    <xf numFmtId="43" fontId="78" fillId="0" borderId="0" xfId="46" applyNumberFormat="1" applyFont="1">
      <alignment vertical="center"/>
    </xf>
    <xf numFmtId="0" fontId="56" fillId="0" borderId="0" xfId="46" applyFont="1" applyFill="1" applyAlignment="1">
      <alignment horizontal="center" vertical="center" wrapText="1"/>
    </xf>
    <xf numFmtId="0" fontId="0" fillId="0" borderId="0" xfId="0" applyFill="1"/>
    <xf numFmtId="0" fontId="56" fillId="0" borderId="0" xfId="46" applyFont="1" applyFill="1">
      <alignment vertical="center"/>
    </xf>
    <xf numFmtId="0" fontId="78" fillId="0" borderId="0" xfId="46" applyFont="1" applyFill="1">
      <alignment vertical="center"/>
    </xf>
    <xf numFmtId="0" fontId="78" fillId="0" borderId="0" xfId="46" applyFont="1" applyFill="1" applyAlignment="1">
      <alignment horizontal="center"/>
    </xf>
    <xf numFmtId="0" fontId="129" fillId="0" borderId="0" xfId="46" applyFont="1" applyFill="1" applyAlignment="1">
      <alignment horizontal="center"/>
    </xf>
    <xf numFmtId="3" fontId="56" fillId="0" borderId="0" xfId="46" applyNumberFormat="1" applyFont="1" applyFill="1">
      <alignment vertical="center"/>
    </xf>
    <xf numFmtId="1" fontId="56" fillId="0" borderId="0" xfId="46" applyNumberFormat="1" applyFont="1" applyFill="1">
      <alignment vertical="center"/>
    </xf>
    <xf numFmtId="1" fontId="101" fillId="0" borderId="0" xfId="0" applyNumberFormat="1" applyFont="1" applyBorder="1" applyAlignment="1">
      <alignment horizontal="right"/>
    </xf>
    <xf numFmtId="3" fontId="128" fillId="56" borderId="37" xfId="46" applyNumberFormat="1" applyFont="1" applyFill="1" applyBorder="1" applyAlignment="1">
      <alignment horizontal="center" vertical="center" wrapText="1"/>
    </xf>
    <xf numFmtId="3" fontId="101" fillId="0" borderId="38" xfId="46" quotePrefix="1" applyNumberFormat="1" applyFont="1" applyBorder="1" applyAlignment="1">
      <alignment horizontal="center" vertical="center"/>
    </xf>
    <xf numFmtId="38" fontId="101" fillId="0" borderId="37" xfId="0" applyNumberFormat="1" applyFont="1" applyBorder="1" applyAlignment="1">
      <alignment horizontal="center" vertical="center"/>
    </xf>
    <xf numFmtId="0" fontId="148" fillId="0" borderId="0" xfId="46" applyFont="1">
      <alignment vertical="center"/>
    </xf>
    <xf numFmtId="3" fontId="121" fillId="57" borderId="38" xfId="0" applyNumberFormat="1" applyFont="1" applyFill="1" applyBorder="1" applyAlignment="1">
      <alignment horizontal="center" vertical="center"/>
    </xf>
    <xf numFmtId="3" fontId="121" fillId="57" borderId="42" xfId="0" applyNumberFormat="1" applyFont="1" applyFill="1" applyBorder="1" applyAlignment="1">
      <alignment horizontal="center" vertical="center"/>
    </xf>
    <xf numFmtId="3" fontId="121" fillId="57" borderId="42" xfId="46" applyNumberFormat="1" applyFont="1" applyFill="1" applyBorder="1" applyAlignment="1">
      <alignment horizontal="center" vertical="center"/>
    </xf>
    <xf numFmtId="3" fontId="101" fillId="0" borderId="10" xfId="41" applyNumberFormat="1" applyFont="1" applyBorder="1" applyAlignment="1">
      <alignment horizontal="center" vertical="center"/>
    </xf>
    <xf numFmtId="3" fontId="121" fillId="57" borderId="38" xfId="46" applyNumberFormat="1" applyFont="1" applyFill="1" applyBorder="1" applyAlignment="1">
      <alignment horizontal="center" vertical="center"/>
    </xf>
    <xf numFmtId="3" fontId="121" fillId="57" borderId="41" xfId="46" applyNumberFormat="1" applyFont="1" applyFill="1" applyBorder="1" applyAlignment="1">
      <alignment horizontal="center" vertical="center"/>
    </xf>
    <xf numFmtId="3" fontId="132" fillId="57" borderId="41" xfId="46" applyNumberFormat="1" applyFont="1" applyFill="1" applyBorder="1" applyAlignment="1">
      <alignment horizontal="center" vertical="center"/>
    </xf>
    <xf numFmtId="0" fontId="150" fillId="0" borderId="37" xfId="0" applyFont="1" applyBorder="1" applyAlignment="1">
      <alignment vertical="center"/>
    </xf>
    <xf numFmtId="0" fontId="150" fillId="57" borderId="44" xfId="0" applyFont="1" applyFill="1" applyBorder="1" applyAlignment="1">
      <alignment vertical="center"/>
    </xf>
    <xf numFmtId="3" fontId="53" fillId="0" borderId="0" xfId="9969" applyNumberFormat="1" applyFont="1" applyFill="1" applyBorder="1" applyAlignment="1">
      <alignment horizontal="center"/>
    </xf>
    <xf numFmtId="3" fontId="53" fillId="0" borderId="0" xfId="41" applyNumberFormat="1" applyFont="1" applyFill="1" applyBorder="1" applyAlignment="1">
      <alignment horizontal="center"/>
    </xf>
    <xf numFmtId="37" fontId="129" fillId="0" borderId="10" xfId="10539" applyNumberFormat="1" applyFont="1" applyBorder="1" applyAlignment="1">
      <alignment horizontal="center" vertical="center"/>
    </xf>
    <xf numFmtId="3" fontId="125" fillId="0" borderId="0" xfId="46" applyNumberFormat="1" applyFont="1" applyFill="1" applyBorder="1" applyAlignment="1">
      <alignment horizontal="center" vertical="center"/>
    </xf>
    <xf numFmtId="164" fontId="125" fillId="0" borderId="0" xfId="46" applyNumberFormat="1" applyFont="1" applyFill="1" applyBorder="1" applyAlignment="1">
      <alignment horizontal="center" vertical="center"/>
    </xf>
    <xf numFmtId="0" fontId="121" fillId="0" borderId="0" xfId="0" applyFont="1" applyFill="1" applyBorder="1" applyAlignment="1">
      <alignment vertical="center"/>
    </xf>
    <xf numFmtId="3" fontId="101" fillId="0" borderId="0" xfId="0" applyNumberFormat="1" applyFont="1" applyFill="1" applyBorder="1" applyAlignment="1">
      <alignment horizontal="center" vertical="center"/>
    </xf>
    <xf numFmtId="3" fontId="121" fillId="0" borderId="0" xfId="0" applyNumberFormat="1" applyFont="1" applyFill="1" applyBorder="1" applyAlignment="1">
      <alignment horizontal="center" vertical="center"/>
    </xf>
    <xf numFmtId="37" fontId="129" fillId="0" borderId="0" xfId="10541" applyNumberFormat="1" applyFont="1" applyFill="1" applyBorder="1" applyAlignment="1">
      <alignment horizontal="center" vertical="center"/>
    </xf>
    <xf numFmtId="3" fontId="101" fillId="0" borderId="0" xfId="41" applyNumberFormat="1" applyFont="1" applyFill="1" applyBorder="1" applyAlignment="1">
      <alignment horizontal="center"/>
    </xf>
    <xf numFmtId="3" fontId="101" fillId="0" borderId="0" xfId="46" applyNumberFormat="1" applyFont="1" applyFill="1" applyBorder="1" applyAlignment="1">
      <alignment horizontal="center"/>
    </xf>
    <xf numFmtId="3" fontId="121" fillId="0" borderId="0" xfId="46" applyNumberFormat="1" applyFont="1" applyFill="1" applyBorder="1" applyAlignment="1">
      <alignment horizontal="center"/>
    </xf>
    <xf numFmtId="3" fontId="132" fillId="0" borderId="0" xfId="46" applyNumberFormat="1" applyFont="1" applyFill="1" applyBorder="1" applyAlignment="1">
      <alignment horizontal="center"/>
    </xf>
    <xf numFmtId="3" fontId="121" fillId="0" borderId="0" xfId="46" applyNumberFormat="1" applyFont="1" applyFill="1" applyBorder="1" applyAlignment="1">
      <alignment horizontal="center" vertical="center"/>
    </xf>
    <xf numFmtId="0" fontId="130" fillId="0" borderId="0" xfId="46" applyFont="1" applyFill="1" applyBorder="1">
      <alignment vertical="center"/>
    </xf>
    <xf numFmtId="0" fontId="78" fillId="0" borderId="0" xfId="46" applyFont="1" applyFill="1" applyBorder="1" applyAlignment="1">
      <alignment horizontal="center"/>
    </xf>
    <xf numFmtId="1" fontId="53" fillId="0" borderId="0" xfId="41" applyNumberFormat="1" applyFont="1" applyFill="1" applyBorder="1" applyAlignment="1">
      <alignment horizontal="center"/>
    </xf>
    <xf numFmtId="1" fontId="0" fillId="0" borderId="0" xfId="0" applyNumberFormat="1" applyFill="1" applyBorder="1"/>
    <xf numFmtId="3" fontId="125" fillId="0" borderId="0" xfId="46" applyNumberFormat="1" applyFont="1" applyFill="1" applyBorder="1" applyAlignment="1">
      <alignment horizontal="center" vertical="center"/>
    </xf>
    <xf numFmtId="1" fontId="148" fillId="0" borderId="0" xfId="0" applyNumberFormat="1" applyFont="1" applyFill="1" applyBorder="1" applyAlignment="1">
      <alignment horizontal="center"/>
    </xf>
    <xf numFmtId="3" fontId="148" fillId="0" borderId="0" xfId="0" applyNumberFormat="1" applyFont="1" applyFill="1" applyBorder="1" applyAlignment="1">
      <alignment horizontal="center"/>
    </xf>
    <xf numFmtId="3" fontId="151" fillId="0" borderId="0" xfId="0" applyNumberFormat="1" applyFont="1" applyFill="1" applyBorder="1" applyAlignment="1">
      <alignment horizontal="center"/>
    </xf>
    <xf numFmtId="3" fontId="152" fillId="0" borderId="0" xfId="0" applyNumberFormat="1" applyFont="1" applyFill="1" applyBorder="1" applyAlignment="1">
      <alignment horizontal="center"/>
    </xf>
    <xf numFmtId="17" fontId="57" fillId="0" borderId="0" xfId="0" applyNumberFormat="1" applyFont="1" applyBorder="1" applyAlignment="1">
      <alignment horizontal="center"/>
    </xf>
    <xf numFmtId="1" fontId="153" fillId="0" borderId="0" xfId="41" applyNumberFormat="1" applyFont="1" applyBorder="1" applyAlignment="1">
      <alignment horizontal="center"/>
    </xf>
    <xf numFmtId="164" fontId="101" fillId="67" borderId="0" xfId="46" quotePrefix="1" applyNumberFormat="1" applyFont="1" applyFill="1" applyBorder="1" applyAlignment="1">
      <alignment horizontal="center" vertical="center"/>
    </xf>
    <xf numFmtId="164" fontId="121" fillId="24" borderId="0" xfId="46" quotePrefix="1" applyNumberFormat="1" applyFont="1" applyFill="1" applyBorder="1" applyAlignment="1">
      <alignment horizontal="left" vertical="center"/>
    </xf>
    <xf numFmtId="0" fontId="56" fillId="24" borderId="0" xfId="46" applyFont="1" applyFill="1">
      <alignment vertical="center"/>
    </xf>
    <xf numFmtId="37" fontId="129" fillId="0" borderId="0" xfId="10539" applyNumberFormat="1" applyFont="1" applyBorder="1" applyAlignment="1">
      <alignment horizontal="center" vertical="center"/>
    </xf>
    <xf numFmtId="3" fontId="101" fillId="0" borderId="0" xfId="0" applyNumberFormat="1" applyFont="1" applyBorder="1" applyAlignment="1">
      <alignment horizontal="center" vertical="center"/>
    </xf>
    <xf numFmtId="0" fontId="130" fillId="0" borderId="0" xfId="46" applyFont="1" applyAlignment="1">
      <alignment horizontal="right" vertical="center"/>
    </xf>
    <xf numFmtId="0" fontId="53" fillId="0" borderId="0" xfId="0" applyFont="1" applyAlignment="1">
      <alignment vertical="center"/>
    </xf>
    <xf numFmtId="0" fontId="53" fillId="0" borderId="0" xfId="0" applyFont="1" applyBorder="1" applyAlignment="1">
      <alignment vertical="center"/>
    </xf>
    <xf numFmtId="43" fontId="82" fillId="0" borderId="0" xfId="0" applyNumberFormat="1" applyFont="1"/>
    <xf numFmtId="3" fontId="121" fillId="24" borderId="0" xfId="0" applyNumberFormat="1" applyFont="1" applyFill="1" applyBorder="1" applyAlignment="1">
      <alignment horizontal="center" vertical="center"/>
    </xf>
    <xf numFmtId="3" fontId="121" fillId="24" borderId="0" xfId="0" applyNumberFormat="1" applyFont="1" applyFill="1" applyBorder="1" applyAlignment="1">
      <alignment horizontal="center"/>
    </xf>
    <xf numFmtId="0" fontId="129" fillId="24" borderId="0" xfId="46" applyFont="1" applyFill="1">
      <alignment vertical="center"/>
    </xf>
    <xf numFmtId="0" fontId="90" fillId="24" borderId="0" xfId="46" applyFont="1" applyFill="1">
      <alignment vertical="center"/>
    </xf>
    <xf numFmtId="0" fontId="129" fillId="24" borderId="0" xfId="46" applyFont="1" applyFill="1" applyAlignment="1">
      <alignment horizontal="center"/>
    </xf>
    <xf numFmtId="167" fontId="121" fillId="24" borderId="0" xfId="9616" applyNumberFormat="1" applyFont="1" applyFill="1" applyBorder="1" applyAlignment="1">
      <alignment horizontal="center" vertical="center"/>
    </xf>
    <xf numFmtId="0" fontId="129" fillId="24" borderId="0" xfId="46" applyFont="1" applyFill="1" applyAlignment="1">
      <alignment vertical="center"/>
    </xf>
    <xf numFmtId="0" fontId="90" fillId="24" borderId="0" xfId="46" applyFont="1" applyFill="1" applyAlignment="1">
      <alignment vertical="center"/>
    </xf>
    <xf numFmtId="0" fontId="129" fillId="24" borderId="0" xfId="46" applyFont="1" applyFill="1" applyAlignment="1">
      <alignment horizontal="center" vertical="center"/>
    </xf>
    <xf numFmtId="0" fontId="78" fillId="24" borderId="0" xfId="46" applyFont="1" applyFill="1">
      <alignment vertical="center"/>
    </xf>
    <xf numFmtId="0" fontId="0" fillId="24" borderId="0" xfId="0" applyFill="1"/>
    <xf numFmtId="0" fontId="53" fillId="24" borderId="0" xfId="0" applyFont="1" applyFill="1" applyAlignment="1">
      <alignment vertical="center"/>
    </xf>
    <xf numFmtId="0" fontId="53" fillId="24" borderId="0" xfId="0" applyFont="1" applyFill="1" applyBorder="1" applyAlignment="1">
      <alignment vertical="center"/>
    </xf>
    <xf numFmtId="0" fontId="78" fillId="24" borderId="0" xfId="46" applyFont="1" applyFill="1" applyAlignment="1">
      <alignment horizontal="center"/>
    </xf>
    <xf numFmtId="0" fontId="56" fillId="0" borderId="0" xfId="46" applyFont="1">
      <alignment vertical="center"/>
    </xf>
    <xf numFmtId="0" fontId="56" fillId="0" borderId="0" xfId="46" applyFont="1" applyAlignment="1">
      <alignment horizontal="center" vertical="center"/>
    </xf>
    <xf numFmtId="3" fontId="101" fillId="0" borderId="10" xfId="10559" applyNumberFormat="1" applyFont="1" applyFill="1" applyBorder="1" applyAlignment="1">
      <alignment horizontal="center" vertical="center"/>
    </xf>
    <xf numFmtId="0" fontId="55" fillId="0" borderId="0" xfId="46" applyFont="1" applyAlignment="1">
      <alignment horizontal="left"/>
    </xf>
    <xf numFmtId="1" fontId="101" fillId="0" borderId="10" xfId="0" applyNumberFormat="1" applyFont="1" applyBorder="1" applyAlignment="1">
      <alignment horizontal="center"/>
    </xf>
    <xf numFmtId="167" fontId="120" fillId="0" borderId="10" xfId="9616" applyNumberFormat="1" applyFont="1" applyBorder="1" applyAlignment="1">
      <alignment horizontal="center" vertical="center"/>
    </xf>
    <xf numFmtId="167" fontId="120" fillId="0" borderId="10" xfId="9616" applyNumberFormat="1" applyFont="1" applyBorder="1" applyAlignment="1">
      <alignment horizontal="center"/>
    </xf>
    <xf numFmtId="41" fontId="120" fillId="0" borderId="0" xfId="10472" applyNumberFormat="1" applyFont="1" applyBorder="1" applyAlignment="1">
      <alignment vertical="center"/>
    </xf>
    <xf numFmtId="167" fontId="120" fillId="0" borderId="10" xfId="9616" applyNumberFormat="1" applyFont="1" applyFill="1" applyBorder="1" applyAlignment="1">
      <alignment horizontal="center" vertical="center"/>
    </xf>
    <xf numFmtId="167" fontId="140" fillId="57" borderId="53" xfId="9616" applyNumberFormat="1" applyFont="1" applyFill="1" applyBorder="1" applyAlignment="1">
      <alignment horizontal="center" vertical="center"/>
    </xf>
    <xf numFmtId="167" fontId="140" fillId="57" borderId="53" xfId="9616" applyNumberFormat="1" applyFont="1" applyFill="1" applyBorder="1" applyAlignment="1">
      <alignment horizontal="center"/>
    </xf>
    <xf numFmtId="167" fontId="140" fillId="57" borderId="41" xfId="9616" applyNumberFormat="1" applyFont="1" applyFill="1" applyBorder="1" applyAlignment="1">
      <alignment horizontal="center" vertical="center"/>
    </xf>
    <xf numFmtId="167" fontId="154" fillId="57" borderId="41" xfId="9616" applyNumberFormat="1" applyFont="1" applyFill="1" applyBorder="1" applyAlignment="1">
      <alignment horizontal="center" vertical="center"/>
    </xf>
    <xf numFmtId="167" fontId="140" fillId="57" borderId="38" xfId="9616" applyNumberFormat="1" applyFont="1" applyFill="1" applyBorder="1" applyAlignment="1">
      <alignment horizontal="center" vertical="center"/>
    </xf>
    <xf numFmtId="167" fontId="140" fillId="57" borderId="42" xfId="9616" applyNumberFormat="1" applyFont="1" applyFill="1" applyBorder="1" applyAlignment="1">
      <alignment horizontal="center" vertical="center"/>
    </xf>
    <xf numFmtId="0" fontId="56" fillId="0" borderId="0" xfId="46" applyFont="1">
      <alignment vertical="center"/>
    </xf>
    <xf numFmtId="3" fontId="150" fillId="57" borderId="41" xfId="0" applyNumberFormat="1" applyFont="1" applyFill="1" applyBorder="1" applyAlignment="1">
      <alignment horizontal="center" vertical="center"/>
    </xf>
    <xf numFmtId="167" fontId="101" fillId="0" borderId="10" xfId="9616" applyNumberFormat="1" applyFont="1" applyFill="1" applyBorder="1" applyAlignment="1">
      <alignment horizontal="center" vertical="center"/>
    </xf>
    <xf numFmtId="167" fontId="121" fillId="57" borderId="38" xfId="9616" applyNumberFormat="1" applyFont="1" applyFill="1" applyBorder="1" applyAlignment="1">
      <alignment horizontal="center" vertical="center"/>
    </xf>
    <xf numFmtId="167" fontId="121" fillId="57" borderId="53" xfId="9616" applyNumberFormat="1" applyFont="1" applyFill="1" applyBorder="1" applyAlignment="1">
      <alignment horizontal="center" vertical="center"/>
    </xf>
    <xf numFmtId="167" fontId="121" fillId="57" borderId="42" xfId="9616" applyNumberFormat="1" applyFont="1" applyFill="1" applyBorder="1" applyAlignment="1">
      <alignment horizontal="center" vertical="center"/>
    </xf>
    <xf numFmtId="167" fontId="121" fillId="57" borderId="41" xfId="9616" applyNumberFormat="1" applyFont="1" applyFill="1" applyBorder="1" applyAlignment="1">
      <alignment horizontal="center" vertical="center"/>
    </xf>
    <xf numFmtId="167" fontId="132" fillId="57" borderId="41" xfId="9616" applyNumberFormat="1" applyFont="1" applyFill="1" applyBorder="1" applyAlignment="1">
      <alignment horizontal="center" vertical="center"/>
    </xf>
    <xf numFmtId="167" fontId="101" fillId="0" borderId="41" xfId="9616" applyNumberFormat="1" applyFont="1" applyBorder="1" applyAlignment="1">
      <alignment horizontal="center" vertical="center"/>
    </xf>
    <xf numFmtId="37" fontId="129" fillId="0" borderId="10" xfId="10571" applyNumberFormat="1" applyFont="1" applyBorder="1" applyAlignment="1">
      <alignment horizontal="center" vertical="center"/>
    </xf>
    <xf numFmtId="3" fontId="101" fillId="24" borderId="10" xfId="0" applyNumberFormat="1" applyFont="1" applyFill="1" applyBorder="1" applyAlignment="1">
      <alignment horizontal="center" vertical="center"/>
    </xf>
    <xf numFmtId="0" fontId="121" fillId="24" borderId="10" xfId="46" quotePrefix="1" applyFont="1" applyFill="1" applyBorder="1" applyAlignment="1">
      <alignment horizontal="center" vertical="center"/>
    </xf>
    <xf numFmtId="168" fontId="101" fillId="0" borderId="10" xfId="46" applyNumberFormat="1" applyFont="1" applyBorder="1" applyAlignment="1">
      <alignment horizontal="center" vertical="center" wrapText="1"/>
    </xf>
    <xf numFmtId="3" fontId="125" fillId="56" borderId="39" xfId="46" applyNumberFormat="1" applyFont="1" applyFill="1" applyBorder="1" applyAlignment="1">
      <alignment horizontal="center" vertical="center"/>
    </xf>
    <xf numFmtId="37" fontId="129" fillId="0" borderId="10" xfId="10493" applyNumberFormat="1" applyFont="1" applyBorder="1" applyAlignment="1">
      <alignment horizontal="center" vertical="center"/>
    </xf>
    <xf numFmtId="38" fontId="121" fillId="57" borderId="42" xfId="0" applyNumberFormat="1" applyFont="1" applyFill="1" applyBorder="1" applyAlignment="1">
      <alignment horizontal="center" vertical="center"/>
    </xf>
    <xf numFmtId="37" fontId="121" fillId="57" borderId="42" xfId="0" applyNumberFormat="1" applyFont="1" applyFill="1" applyBorder="1" applyAlignment="1">
      <alignment horizontal="center" vertical="center"/>
    </xf>
    <xf numFmtId="3" fontId="106" fillId="56" borderId="37" xfId="46" applyNumberFormat="1" applyFont="1" applyFill="1" applyBorder="1" applyAlignment="1">
      <alignment horizontal="center" vertical="center"/>
    </xf>
    <xf numFmtId="0" fontId="129" fillId="24" borderId="0" xfId="46" applyFont="1" applyFill="1" applyBorder="1">
      <alignment vertical="center"/>
    </xf>
    <xf numFmtId="3" fontId="131" fillId="0" borderId="10" xfId="0" applyNumberFormat="1" applyFont="1" applyBorder="1" applyAlignment="1">
      <alignment horizontal="center"/>
    </xf>
    <xf numFmtId="41" fontId="27" fillId="0" borderId="10" xfId="10488" applyNumberFormat="1" applyFont="1" applyBorder="1"/>
    <xf numFmtId="41" fontId="27" fillId="0" borderId="10" xfId="10489" applyNumberFormat="1" applyFont="1" applyBorder="1"/>
    <xf numFmtId="0" fontId="121" fillId="0" borderId="37" xfId="46" applyFont="1" applyBorder="1" applyAlignment="1">
      <alignment horizontal="left" vertical="center"/>
    </xf>
    <xf numFmtId="0" fontId="121" fillId="0" borderId="44" xfId="46" applyFont="1" applyBorder="1" applyAlignment="1">
      <alignment horizontal="left" vertical="center"/>
    </xf>
    <xf numFmtId="0" fontId="120" fillId="0" borderId="0" xfId="0" applyFont="1" applyAlignment="1">
      <alignment vertical="center"/>
    </xf>
    <xf numFmtId="0" fontId="120" fillId="24" borderId="0" xfId="0" applyFont="1" applyFill="1" applyAlignment="1">
      <alignment vertical="center"/>
    </xf>
    <xf numFmtId="0" fontId="121" fillId="24" borderId="58" xfId="0" applyFont="1" applyFill="1" applyBorder="1" applyAlignment="1">
      <alignment vertical="center"/>
    </xf>
    <xf numFmtId="3" fontId="121" fillId="24" borderId="59" xfId="0" applyNumberFormat="1" applyFont="1" applyFill="1" applyBorder="1" applyAlignment="1">
      <alignment horizontal="center" vertical="center"/>
    </xf>
    <xf numFmtId="3" fontId="121" fillId="24" borderId="60" xfId="0" applyNumberFormat="1" applyFont="1" applyFill="1" applyBorder="1" applyAlignment="1">
      <alignment horizontal="center" vertical="center"/>
    </xf>
    <xf numFmtId="3" fontId="121" fillId="24" borderId="59" xfId="0" applyNumberFormat="1" applyFont="1" applyFill="1" applyBorder="1" applyAlignment="1">
      <alignment horizontal="center"/>
    </xf>
    <xf numFmtId="3" fontId="131" fillId="0" borderId="10" xfId="46" quotePrefix="1" applyNumberFormat="1" applyFont="1" applyBorder="1" applyAlignment="1">
      <alignment horizontal="center" vertical="center"/>
    </xf>
    <xf numFmtId="0" fontId="101" fillId="0" borderId="18" xfId="46" quotePrefix="1" applyFont="1" applyBorder="1" applyAlignment="1">
      <alignment horizontal="center" vertical="center" wrapText="1"/>
    </xf>
    <xf numFmtId="0" fontId="101" fillId="0" borderId="18" xfId="46" applyFont="1" applyBorder="1" applyAlignment="1">
      <alignment horizontal="center" vertical="center" wrapText="1"/>
    </xf>
    <xf numFmtId="0" fontId="125" fillId="56" borderId="10" xfId="46" applyFont="1" applyFill="1" applyBorder="1" applyAlignment="1">
      <alignment horizontal="center" vertical="center"/>
    </xf>
    <xf numFmtId="3" fontId="101" fillId="0" borderId="37" xfId="46" quotePrefix="1" applyNumberFormat="1" applyFont="1" applyBorder="1" applyAlignment="1">
      <alignment horizontal="center" vertical="center" wrapText="1"/>
    </xf>
    <xf numFmtId="0" fontId="101" fillId="0" borderId="37" xfId="46" quotePrefix="1" applyFont="1" applyBorder="1" applyAlignment="1">
      <alignment horizontal="center" vertical="center" wrapText="1"/>
    </xf>
    <xf numFmtId="37" fontId="143" fillId="0" borderId="10" xfId="10685" applyNumberFormat="1" applyBorder="1" applyAlignment="1">
      <alignment horizontal="center" vertical="center"/>
    </xf>
    <xf numFmtId="37" fontId="143" fillId="0" borderId="10" xfId="10686" applyNumberFormat="1" applyBorder="1" applyAlignment="1">
      <alignment horizontal="center" vertical="center"/>
    </xf>
    <xf numFmtId="37" fontId="143" fillId="0" borderId="10" xfId="10493" applyNumberFormat="1" applyFont="1" applyBorder="1" applyAlignment="1">
      <alignment horizontal="center" vertical="center"/>
    </xf>
    <xf numFmtId="37" fontId="143" fillId="0" borderId="10" xfId="10493" applyNumberFormat="1" applyFont="1" applyBorder="1" applyAlignment="1">
      <alignment horizontal="center" vertical="center"/>
    </xf>
    <xf numFmtId="3" fontId="125" fillId="56" borderId="18" xfId="46" applyNumberFormat="1" applyFont="1" applyFill="1" applyBorder="1" applyAlignment="1">
      <alignment horizontal="center" vertical="center" wrapText="1"/>
    </xf>
    <xf numFmtId="3" fontId="101" fillId="0" borderId="18" xfId="46" quotePrefix="1" applyNumberFormat="1" applyFont="1" applyFill="1" applyBorder="1" applyAlignment="1">
      <alignment horizontal="center" vertical="center"/>
    </xf>
    <xf numFmtId="164" fontId="101" fillId="0" borderId="0" xfId="46" quotePrefix="1" applyNumberFormat="1" applyFont="1" applyFill="1" applyBorder="1" applyAlignment="1">
      <alignment horizontal="left"/>
    </xf>
    <xf numFmtId="0" fontId="89" fillId="0" borderId="0" xfId="46" applyFont="1" applyBorder="1">
      <alignment vertical="center"/>
    </xf>
    <xf numFmtId="0" fontId="155" fillId="0" borderId="0" xfId="0" applyFont="1" applyBorder="1"/>
    <xf numFmtId="0" fontId="78" fillId="0" borderId="0" xfId="46" applyFont="1" applyBorder="1" applyAlignment="1">
      <alignment horizontal="center"/>
    </xf>
    <xf numFmtId="0" fontId="121" fillId="24" borderId="72" xfId="0" applyFont="1" applyFill="1" applyBorder="1" applyAlignment="1">
      <alignment vertical="center"/>
    </xf>
    <xf numFmtId="167" fontId="121" fillId="24" borderId="62" xfId="9616" applyNumberFormat="1" applyFont="1" applyFill="1" applyBorder="1" applyAlignment="1">
      <alignment horizontal="center" vertical="center"/>
    </xf>
    <xf numFmtId="0" fontId="130" fillId="0" borderId="0" xfId="46" applyFont="1" applyBorder="1">
      <alignment vertical="center"/>
    </xf>
    <xf numFmtId="0" fontId="55" fillId="0" borderId="0" xfId="46" applyFont="1" applyAlignment="1"/>
    <xf numFmtId="0" fontId="125" fillId="56" borderId="43" xfId="46" applyFont="1" applyFill="1" applyBorder="1" applyAlignment="1">
      <alignment horizontal="center" vertical="center"/>
    </xf>
    <xf numFmtId="0" fontId="101" fillId="0" borderId="43" xfId="46" quotePrefix="1" applyFont="1" applyBorder="1" applyAlignment="1">
      <alignment horizontal="center" vertical="center" wrapText="1"/>
    </xf>
    <xf numFmtId="0" fontId="101" fillId="0" borderId="10" xfId="0" quotePrefix="1" applyFont="1" applyBorder="1" applyAlignment="1">
      <alignment horizontal="center" vertical="center"/>
    </xf>
    <xf numFmtId="3" fontId="121" fillId="57" borderId="56" xfId="46" quotePrefix="1" applyNumberFormat="1" applyFont="1" applyFill="1" applyBorder="1" applyAlignment="1">
      <alignment horizontal="center" vertical="center"/>
    </xf>
    <xf numFmtId="3" fontId="101" fillId="0" borderId="51" xfId="46" quotePrefix="1" applyNumberFormat="1" applyFont="1" applyBorder="1" applyAlignment="1">
      <alignment horizontal="center" vertical="center"/>
    </xf>
    <xf numFmtId="3" fontId="121" fillId="57" borderId="43" xfId="46" quotePrefix="1" applyNumberFormat="1" applyFont="1" applyFill="1" applyBorder="1" applyAlignment="1">
      <alignment horizontal="center" vertical="center"/>
    </xf>
    <xf numFmtId="37" fontId="101" fillId="0" borderId="10" xfId="0" applyNumberFormat="1" applyFont="1" applyBorder="1" applyAlignment="1">
      <alignment horizontal="center" vertical="center"/>
    </xf>
    <xf numFmtId="1" fontId="101" fillId="0" borderId="10" xfId="41" applyNumberFormat="1" applyFont="1" applyBorder="1" applyAlignment="1">
      <alignment horizontal="center"/>
    </xf>
    <xf numFmtId="1" fontId="131" fillId="0" borderId="10" xfId="0" applyNumberFormat="1" applyFont="1" applyBorder="1" applyAlignment="1">
      <alignment horizontal="center"/>
    </xf>
    <xf numFmtId="3" fontId="131" fillId="0" borderId="10" xfId="46" applyNumberFormat="1" applyFont="1" applyFill="1" applyBorder="1" applyAlignment="1">
      <alignment horizontal="center" vertical="center"/>
    </xf>
    <xf numFmtId="3" fontId="237" fillId="57" borderId="53" xfId="0" applyNumberFormat="1" applyFont="1" applyFill="1" applyBorder="1" applyAlignment="1">
      <alignment horizontal="center" vertical="center"/>
    </xf>
    <xf numFmtId="3" fontId="238" fillId="57" borderId="55" xfId="46" applyNumberFormat="1" applyFont="1" applyFill="1" applyBorder="1" applyAlignment="1">
      <alignment horizontal="center" vertical="center"/>
    </xf>
    <xf numFmtId="165" fontId="101" fillId="0" borderId="0" xfId="46" applyNumberFormat="1" applyFont="1">
      <alignment vertical="center"/>
    </xf>
    <xf numFmtId="0" fontId="101" fillId="0" borderId="0" xfId="46" applyFont="1" applyAlignment="1">
      <alignment horizontal="center"/>
    </xf>
    <xf numFmtId="0" fontId="79" fillId="24" borderId="0" xfId="46" applyFont="1" applyFill="1">
      <alignment vertical="center"/>
    </xf>
    <xf numFmtId="0" fontId="55" fillId="24" borderId="0" xfId="46" applyFont="1" applyFill="1" applyBorder="1">
      <alignment vertical="center"/>
    </xf>
    <xf numFmtId="0" fontId="80" fillId="24" borderId="0" xfId="46" applyFont="1" applyFill="1">
      <alignment vertical="center"/>
    </xf>
    <xf numFmtId="0" fontId="56" fillId="24" borderId="0" xfId="46" applyFont="1" applyFill="1" applyAlignment="1">
      <alignment horizontal="center" vertical="center"/>
    </xf>
    <xf numFmtId="3" fontId="125" fillId="56" borderId="18" xfId="46" applyNumberFormat="1" applyFont="1" applyFill="1" applyBorder="1" applyAlignment="1">
      <alignment horizontal="center" vertical="center"/>
    </xf>
    <xf numFmtId="3" fontId="101" fillId="0" borderId="18" xfId="46" quotePrefix="1" applyNumberFormat="1" applyFont="1" applyBorder="1" applyAlignment="1">
      <alignment horizontal="center" vertical="center"/>
    </xf>
    <xf numFmtId="0" fontId="80" fillId="0" borderId="0" xfId="46" applyFont="1" applyFill="1" applyBorder="1">
      <alignment vertical="center"/>
    </xf>
    <xf numFmtId="0" fontId="101" fillId="0" borderId="20" xfId="46" quotePrefix="1" applyFont="1" applyBorder="1" applyAlignment="1">
      <alignment horizontal="center" vertical="center" wrapText="1"/>
    </xf>
    <xf numFmtId="0" fontId="101" fillId="0" borderId="23" xfId="46" quotePrefix="1" applyFont="1" applyBorder="1" applyAlignment="1">
      <alignment horizontal="center" vertical="center" wrapText="1"/>
    </xf>
    <xf numFmtId="0" fontId="101" fillId="0" borderId="0" xfId="46" quotePrefix="1" applyFont="1" applyAlignment="1">
      <alignment horizontal="center" vertical="center"/>
    </xf>
    <xf numFmtId="3" fontId="101" fillId="0" borderId="10" xfId="46" quotePrefix="1" applyNumberFormat="1" applyFont="1" applyBorder="1" applyAlignment="1">
      <alignment horizontal="center" wrapText="1"/>
    </xf>
    <xf numFmtId="3" fontId="101" fillId="0" borderId="10" xfId="46" applyNumberFormat="1" applyFont="1" applyBorder="1" applyAlignment="1">
      <alignment horizontal="center" vertical="center" wrapText="1"/>
    </xf>
    <xf numFmtId="3" fontId="94" fillId="57" borderId="38" xfId="0" applyNumberFormat="1" applyFont="1" applyFill="1" applyBorder="1" applyAlignment="1">
      <alignment horizontal="center" vertical="center"/>
    </xf>
    <xf numFmtId="3" fontId="0" fillId="0" borderId="0" xfId="0" applyNumberFormat="1"/>
    <xf numFmtId="3" fontId="242" fillId="57" borderId="38" xfId="0" applyNumberFormat="1" applyFont="1" applyFill="1" applyBorder="1" applyAlignment="1">
      <alignment horizontal="center" vertical="center"/>
    </xf>
    <xf numFmtId="3" fontId="242" fillId="57" borderId="41" xfId="0" applyNumberFormat="1" applyFont="1" applyFill="1" applyBorder="1" applyAlignment="1">
      <alignment horizontal="center" vertical="center"/>
    </xf>
    <xf numFmtId="3" fontId="242" fillId="57" borderId="42" xfId="0" applyNumberFormat="1" applyFont="1" applyFill="1" applyBorder="1" applyAlignment="1">
      <alignment horizontal="center" vertical="center"/>
    </xf>
    <xf numFmtId="3" fontId="240" fillId="57" borderId="38" xfId="46" applyNumberFormat="1" applyFont="1" applyFill="1" applyBorder="1" applyAlignment="1">
      <alignment horizontal="center" vertical="center"/>
    </xf>
    <xf numFmtId="3" fontId="240" fillId="57" borderId="73" xfId="46" applyNumberFormat="1" applyFont="1" applyFill="1" applyBorder="1" applyAlignment="1">
      <alignment horizontal="center" vertical="center"/>
    </xf>
    <xf numFmtId="3" fontId="128" fillId="56" borderId="38" xfId="46" applyNumberFormat="1" applyFont="1" applyFill="1" applyBorder="1" applyAlignment="1">
      <alignment horizontal="center" vertical="center" wrapText="1"/>
    </xf>
    <xf numFmtId="0" fontId="125" fillId="56" borderId="34" xfId="46" applyFont="1" applyFill="1" applyBorder="1" applyAlignment="1">
      <alignment horizontal="center" vertical="center"/>
    </xf>
    <xf numFmtId="0" fontId="125" fillId="56" borderId="18" xfId="46" applyFont="1" applyFill="1" applyBorder="1" applyAlignment="1">
      <alignment horizontal="center" vertical="center" wrapText="1"/>
    </xf>
    <xf numFmtId="0" fontId="243" fillId="0" borderId="0" xfId="46" applyFont="1" applyAlignment="1"/>
    <xf numFmtId="3" fontId="121" fillId="57" borderId="74" xfId="46" applyNumberFormat="1" applyFont="1" applyFill="1" applyBorder="1" applyAlignment="1">
      <alignment horizontal="center" vertical="center"/>
    </xf>
    <xf numFmtId="164" fontId="101" fillId="0" borderId="10" xfId="46" quotePrefix="1" applyNumberFormat="1" applyFont="1" applyFill="1" applyBorder="1" applyAlignment="1">
      <alignment horizontal="center" vertical="center"/>
    </xf>
    <xf numFmtId="0" fontId="125" fillId="56" borderId="38" xfId="46" applyFont="1" applyFill="1" applyBorder="1" applyAlignment="1">
      <alignment horizontal="center" vertical="center" wrapText="1"/>
    </xf>
    <xf numFmtId="0" fontId="101" fillId="0" borderId="51" xfId="46" quotePrefix="1" applyFont="1" applyBorder="1" applyAlignment="1">
      <alignment horizontal="center" vertical="center" wrapText="1"/>
    </xf>
    <xf numFmtId="0" fontId="101" fillId="0" borderId="38" xfId="0" quotePrefix="1" applyFont="1" applyBorder="1" applyAlignment="1">
      <alignment horizontal="center" vertical="center" wrapText="1" shrinkToFit="1"/>
    </xf>
    <xf numFmtId="0" fontId="101" fillId="0" borderId="52" xfId="46" quotePrefix="1" applyFont="1" applyBorder="1" applyAlignment="1">
      <alignment horizontal="center" vertical="center" wrapText="1"/>
    </xf>
    <xf numFmtId="0" fontId="101" fillId="0" borderId="38" xfId="46" quotePrefix="1" applyFont="1" applyBorder="1" applyAlignment="1">
      <alignment horizontal="center" vertical="center" wrapText="1"/>
    </xf>
    <xf numFmtId="0" fontId="101" fillId="0" borderId="38" xfId="46" applyFont="1" applyBorder="1" applyAlignment="1">
      <alignment horizontal="center" vertical="center" wrapText="1"/>
    </xf>
    <xf numFmtId="164" fontId="101" fillId="0" borderId="44" xfId="46" quotePrefix="1" applyNumberFormat="1" applyFont="1" applyBorder="1" applyAlignment="1">
      <alignment horizontal="center" vertical="center"/>
    </xf>
    <xf numFmtId="0" fontId="101" fillId="0" borderId="41" xfId="46" quotePrefix="1" applyFont="1" applyBorder="1" applyAlignment="1">
      <alignment horizontal="center" vertical="center" wrapText="1"/>
    </xf>
    <xf numFmtId="0" fontId="101" fillId="0" borderId="56" xfId="46" quotePrefix="1" applyFont="1" applyBorder="1" applyAlignment="1">
      <alignment horizontal="center" vertical="center" wrapText="1"/>
    </xf>
    <xf numFmtId="0" fontId="101" fillId="0" borderId="44" xfId="46" quotePrefix="1" applyFont="1" applyBorder="1" applyAlignment="1">
      <alignment horizontal="center" vertical="center" wrapText="1"/>
    </xf>
    <xf numFmtId="0" fontId="101" fillId="0" borderId="41" xfId="46" applyFont="1" applyBorder="1" applyAlignment="1">
      <alignment horizontal="center" vertical="center" wrapText="1"/>
    </xf>
    <xf numFmtId="0" fontId="101" fillId="0" borderId="53" xfId="46" applyFont="1" applyBorder="1" applyAlignment="1">
      <alignment horizontal="center" vertical="center" wrapText="1"/>
    </xf>
    <xf numFmtId="0" fontId="101" fillId="0" borderId="42" xfId="46" applyFont="1" applyBorder="1" applyAlignment="1">
      <alignment horizontal="center" vertical="center" wrapText="1"/>
    </xf>
    <xf numFmtId="0" fontId="148" fillId="0" borderId="10" xfId="46" applyFont="1" applyBorder="1" applyAlignment="1">
      <alignment horizontal="center" vertical="center" wrapText="1"/>
    </xf>
    <xf numFmtId="168" fontId="148" fillId="0" borderId="10" xfId="46" applyNumberFormat="1" applyFont="1" applyBorder="1" applyAlignment="1">
      <alignment horizontal="center" vertical="center" wrapText="1"/>
    </xf>
    <xf numFmtId="168" fontId="101" fillId="0" borderId="10" xfId="46" quotePrefix="1" applyNumberFormat="1" applyFont="1" applyBorder="1" applyAlignment="1">
      <alignment horizontal="center" vertical="center" wrapText="1"/>
    </xf>
    <xf numFmtId="3" fontId="148" fillId="0" borderId="10" xfId="46" applyNumberFormat="1" applyFont="1" applyBorder="1" applyAlignment="1">
      <alignment horizontal="center" vertical="center" wrapText="1"/>
    </xf>
    <xf numFmtId="3" fontId="94" fillId="57" borderId="55" xfId="46" applyNumberFormat="1" applyFont="1" applyFill="1" applyBorder="1" applyAlignment="1">
      <alignment horizontal="center" vertical="center"/>
    </xf>
    <xf numFmtId="0" fontId="101" fillId="0" borderId="0" xfId="0" applyFont="1" applyFill="1" applyBorder="1" applyAlignment="1">
      <alignment vertical="center" wrapText="1"/>
    </xf>
    <xf numFmtId="37" fontId="143" fillId="0" borderId="10" xfId="12122" applyNumberFormat="1" applyBorder="1" applyAlignment="1">
      <alignment horizontal="center" vertical="center"/>
    </xf>
    <xf numFmtId="37" fontId="143" fillId="0" borderId="10" xfId="12124" applyNumberFormat="1" applyBorder="1" applyAlignment="1">
      <alignment horizontal="center" vertical="center"/>
    </xf>
    <xf numFmtId="37" fontId="143" fillId="0" borderId="10" xfId="12126" applyNumberFormat="1" applyBorder="1" applyAlignment="1">
      <alignment horizontal="center" vertical="center"/>
    </xf>
    <xf numFmtId="3" fontId="240" fillId="57" borderId="55" xfId="46" applyNumberFormat="1" applyFont="1" applyFill="1" applyBorder="1" applyAlignment="1">
      <alignment horizontal="center" vertical="center"/>
    </xf>
    <xf numFmtId="0" fontId="101" fillId="0" borderId="10" xfId="0" applyFont="1" applyFill="1" applyBorder="1" applyAlignment="1">
      <alignment horizontal="center" vertical="center"/>
    </xf>
    <xf numFmtId="3" fontId="101" fillId="0" borderId="11" xfId="46" applyNumberFormat="1" applyFont="1" applyBorder="1" applyAlignment="1">
      <alignment horizontal="center" vertical="center"/>
    </xf>
    <xf numFmtId="38" fontId="101" fillId="0" borderId="11" xfId="0" applyNumberFormat="1" applyFont="1" applyBorder="1" applyAlignment="1">
      <alignment horizontal="center" vertical="center"/>
    </xf>
    <xf numFmtId="38" fontId="121" fillId="57" borderId="79" xfId="0" applyNumberFormat="1" applyFont="1" applyFill="1" applyBorder="1" applyAlignment="1">
      <alignment horizontal="center" vertical="center"/>
    </xf>
    <xf numFmtId="3" fontId="101" fillId="0" borderId="37" xfId="46" applyNumberFormat="1" applyFont="1" applyBorder="1" applyAlignment="1">
      <alignment horizontal="center" vertical="center"/>
    </xf>
    <xf numFmtId="3" fontId="101" fillId="0" borderId="72" xfId="46" applyNumberFormat="1" applyFont="1" applyBorder="1" applyAlignment="1">
      <alignment horizontal="center" vertical="center"/>
    </xf>
    <xf numFmtId="3" fontId="244" fillId="0" borderId="10" xfId="46" quotePrefix="1" applyNumberFormat="1" applyFont="1" applyFill="1" applyBorder="1" applyAlignment="1">
      <alignment horizontal="center" vertical="center"/>
    </xf>
    <xf numFmtId="3" fontId="244" fillId="0" borderId="10" xfId="46" quotePrefix="1" applyNumberFormat="1" applyFont="1" applyBorder="1" applyAlignment="1">
      <alignment horizontal="center" vertical="center"/>
    </xf>
    <xf numFmtId="3" fontId="131" fillId="24" borderId="10" xfId="46" quotePrefix="1" applyNumberFormat="1" applyFont="1" applyFill="1" applyBorder="1" applyAlignment="1">
      <alignment horizontal="center" vertical="center"/>
    </xf>
    <xf numFmtId="38" fontId="131" fillId="0" borderId="11" xfId="0" applyNumberFormat="1" applyFont="1" applyBorder="1" applyAlignment="1">
      <alignment horizontal="center" vertical="center"/>
    </xf>
    <xf numFmtId="0" fontId="148" fillId="24" borderId="10" xfId="46" applyFont="1" applyFill="1" applyBorder="1" applyAlignment="1">
      <alignment horizontal="center" vertical="center" wrapText="1"/>
    </xf>
    <xf numFmtId="168" fontId="148" fillId="24" borderId="10" xfId="46" applyNumberFormat="1" applyFont="1" applyFill="1" applyBorder="1" applyAlignment="1">
      <alignment horizontal="center" vertical="center" wrapText="1"/>
    </xf>
    <xf numFmtId="3" fontId="148" fillId="24" borderId="10" xfId="46" applyNumberFormat="1" applyFont="1" applyFill="1" applyBorder="1" applyAlignment="1">
      <alignment horizontal="center" vertical="center" wrapText="1"/>
    </xf>
    <xf numFmtId="0" fontId="101" fillId="24" borderId="10" xfId="46" applyFont="1" applyFill="1" applyBorder="1" applyAlignment="1">
      <alignment horizontal="center" vertical="center" wrapText="1"/>
    </xf>
    <xf numFmtId="168" fontId="101" fillId="24" borderId="10" xfId="46" applyNumberFormat="1" applyFont="1" applyFill="1" applyBorder="1" applyAlignment="1">
      <alignment horizontal="center" vertical="center" wrapText="1"/>
    </xf>
    <xf numFmtId="3" fontId="101" fillId="24" borderId="10" xfId="46" applyNumberFormat="1" applyFont="1" applyFill="1" applyBorder="1" applyAlignment="1">
      <alignment horizontal="center" vertical="center" wrapText="1"/>
    </xf>
    <xf numFmtId="3" fontId="131" fillId="0" borderId="10" xfId="12196" applyNumberFormat="1" applyFont="1" applyBorder="1" applyAlignment="1">
      <alignment horizontal="center"/>
    </xf>
    <xf numFmtId="3" fontId="131" fillId="0" borderId="10" xfId="12195" applyNumberFormat="1" applyFont="1" applyBorder="1" applyAlignment="1">
      <alignment horizontal="center"/>
    </xf>
    <xf numFmtId="3" fontId="131" fillId="0" borderId="10" xfId="12219" applyNumberFormat="1" applyFont="1" applyBorder="1" applyAlignment="1">
      <alignment horizontal="center"/>
    </xf>
    <xf numFmtId="1" fontId="245" fillId="0" borderId="10" xfId="12198" applyNumberFormat="1" applyFont="1" applyBorder="1" applyAlignment="1">
      <alignment horizontal="center"/>
    </xf>
    <xf numFmtId="1" fontId="101" fillId="0" borderId="10" xfId="12196" applyNumberFormat="1" applyFont="1" applyBorder="1" applyAlignment="1">
      <alignment horizontal="center"/>
    </xf>
    <xf numFmtId="3" fontId="101" fillId="0" borderId="10" xfId="12196" applyNumberFormat="1" applyFont="1" applyBorder="1" applyAlignment="1">
      <alignment horizontal="center"/>
    </xf>
    <xf numFmtId="3" fontId="53" fillId="0" borderId="10" xfId="11596" applyNumberFormat="1" applyFont="1" applyBorder="1" applyAlignment="1">
      <alignment horizontal="center"/>
    </xf>
    <xf numFmtId="1" fontId="101" fillId="0" borderId="0" xfId="12196" applyNumberFormat="1" applyFont="1" applyAlignment="1">
      <alignment horizontal="center"/>
    </xf>
    <xf numFmtId="3" fontId="1" fillId="0" borderId="10" xfId="12196" applyNumberFormat="1" applyBorder="1" applyAlignment="1">
      <alignment horizontal="center"/>
    </xf>
    <xf numFmtId="3" fontId="53" fillId="0" borderId="0" xfId="41" applyNumberFormat="1" applyFont="1" applyAlignment="1">
      <alignment horizontal="center"/>
    </xf>
    <xf numFmtId="3" fontId="101" fillId="0" borderId="10" xfId="12219" applyNumberFormat="1" applyFont="1" applyBorder="1" applyAlignment="1">
      <alignment horizontal="center"/>
    </xf>
    <xf numFmtId="3" fontId="1" fillId="0" borderId="10" xfId="12219" applyNumberFormat="1" applyFont="1" applyBorder="1" applyAlignment="1">
      <alignment horizontal="center"/>
    </xf>
    <xf numFmtId="3" fontId="53" fillId="0" borderId="10" xfId="11596" applyNumberFormat="1" applyFont="1" applyBorder="1" applyAlignment="1">
      <alignment horizontal="center"/>
    </xf>
    <xf numFmtId="3" fontId="53" fillId="0" borderId="0" xfId="41" applyNumberFormat="1" applyFont="1" applyFill="1" applyAlignment="1">
      <alignment horizontal="center"/>
    </xf>
    <xf numFmtId="3" fontId="101" fillId="0" borderId="10" xfId="12219" applyNumberFormat="1" applyFont="1" applyFill="1" applyBorder="1" applyAlignment="1">
      <alignment horizontal="center"/>
    </xf>
    <xf numFmtId="3" fontId="121" fillId="57" borderId="55" xfId="46" applyNumberFormat="1" applyFont="1" applyFill="1" applyBorder="1" applyAlignment="1">
      <alignment horizontal="center" vertical="center"/>
    </xf>
    <xf numFmtId="3" fontId="101" fillId="0" borderId="10" xfId="12195" applyNumberFormat="1" applyFont="1" applyBorder="1" applyAlignment="1">
      <alignment horizontal="center"/>
    </xf>
    <xf numFmtId="3" fontId="90" fillId="0" borderId="10" xfId="12195" applyNumberFormat="1" applyFont="1" applyBorder="1" applyAlignment="1">
      <alignment horizontal="center"/>
    </xf>
    <xf numFmtId="3" fontId="1" fillId="0" borderId="10" xfId="12195" applyNumberFormat="1" applyFont="1" applyBorder="1" applyAlignment="1">
      <alignment horizontal="center"/>
    </xf>
    <xf numFmtId="3" fontId="53" fillId="0" borderId="0" xfId="41" applyNumberFormat="1" applyFont="1" applyAlignment="1">
      <alignment horizontal="center"/>
    </xf>
    <xf numFmtId="3" fontId="53" fillId="0" borderId="10" xfId="11596" applyNumberFormat="1" applyFont="1" applyFill="1" applyBorder="1" applyAlignment="1">
      <alignment horizontal="center"/>
    </xf>
    <xf numFmtId="1" fontId="100" fillId="0" borderId="10" xfId="9633" applyNumberFormat="1" applyFont="1" applyBorder="1" applyAlignment="1">
      <alignment horizontal="center"/>
    </xf>
    <xf numFmtId="1" fontId="100" fillId="0" borderId="10" xfId="12198" applyNumberFormat="1" applyFont="1" applyBorder="1" applyAlignment="1">
      <alignment horizontal="center"/>
    </xf>
    <xf numFmtId="1" fontId="53" fillId="0" borderId="10" xfId="12198" applyNumberFormat="1" applyFont="1" applyBorder="1" applyAlignment="1">
      <alignment horizontal="center"/>
    </xf>
    <xf numFmtId="1" fontId="53" fillId="0" borderId="10" xfId="9629" applyNumberFormat="1" applyFont="1" applyBorder="1" applyAlignment="1">
      <alignment horizontal="center"/>
    </xf>
    <xf numFmtId="1" fontId="91" fillId="0" borderId="10" xfId="12198" applyNumberFormat="1" applyFont="1" applyBorder="1" applyAlignment="1">
      <alignment horizontal="center"/>
    </xf>
    <xf numFmtId="0" fontId="124" fillId="58" borderId="0" xfId="46" applyNumberFormat="1" applyFont="1" applyFill="1" applyBorder="1" applyAlignment="1">
      <alignment horizontal="center" vertical="center" wrapText="1"/>
    </xf>
    <xf numFmtId="0" fontId="138" fillId="56" borderId="0" xfId="46" applyFont="1" applyFill="1" applyBorder="1" applyAlignment="1">
      <alignment horizontal="center" vertical="center"/>
    </xf>
    <xf numFmtId="0" fontId="124" fillId="58" borderId="0" xfId="46" applyNumberFormat="1" applyFont="1" applyFill="1" applyBorder="1" applyAlignment="1">
      <alignment horizontal="center" vertical="center"/>
    </xf>
    <xf numFmtId="164" fontId="121" fillId="24" borderId="0" xfId="46" quotePrefix="1" applyNumberFormat="1" applyFont="1" applyFill="1" applyBorder="1" applyAlignment="1">
      <alignment horizontal="center" vertical="center"/>
    </xf>
    <xf numFmtId="164" fontId="121" fillId="60" borderId="0" xfId="46" quotePrefix="1" applyNumberFormat="1" applyFont="1" applyFill="1" applyBorder="1" applyAlignment="1">
      <alignment horizontal="center" vertical="center"/>
    </xf>
    <xf numFmtId="164" fontId="121" fillId="63" borderId="0" xfId="46" quotePrefix="1" applyNumberFormat="1" applyFont="1" applyFill="1" applyBorder="1" applyAlignment="1">
      <alignment horizontal="center" vertical="center"/>
    </xf>
    <xf numFmtId="164" fontId="121" fillId="70" borderId="0" xfId="46" quotePrefix="1" applyNumberFormat="1" applyFont="1" applyFill="1" applyBorder="1" applyAlignment="1">
      <alignment horizontal="center" vertical="center"/>
    </xf>
    <xf numFmtId="164" fontId="121" fillId="62" borderId="0" xfId="46" quotePrefix="1" applyNumberFormat="1" applyFont="1" applyFill="1" applyBorder="1" applyAlignment="1">
      <alignment horizontal="center" vertical="center"/>
    </xf>
    <xf numFmtId="164" fontId="121" fillId="69" borderId="0" xfId="46" quotePrefix="1" applyNumberFormat="1" applyFont="1" applyFill="1" applyBorder="1" applyAlignment="1">
      <alignment horizontal="center" vertical="center"/>
    </xf>
    <xf numFmtId="0" fontId="128" fillId="56" borderId="0" xfId="46" applyFont="1" applyFill="1" applyBorder="1" applyAlignment="1">
      <alignment horizontal="center" vertical="center"/>
    </xf>
    <xf numFmtId="0" fontId="120" fillId="59" borderId="0" xfId="0" applyFont="1" applyFill="1" applyBorder="1" applyAlignment="1">
      <alignment horizontal="center" vertical="center" wrapText="1"/>
    </xf>
    <xf numFmtId="0" fontId="128" fillId="56" borderId="20" xfId="46" applyFont="1" applyFill="1" applyBorder="1" applyAlignment="1">
      <alignment horizontal="left" vertical="center"/>
    </xf>
    <xf numFmtId="0" fontId="128" fillId="56" borderId="24" xfId="46" applyFont="1" applyFill="1" applyBorder="1" applyAlignment="1">
      <alignment horizontal="left" vertical="center"/>
    </xf>
    <xf numFmtId="0" fontId="128" fillId="56" borderId="0" xfId="46" applyFont="1" applyFill="1" applyBorder="1" applyAlignment="1">
      <alignment horizontal="left" vertical="center"/>
    </xf>
    <xf numFmtId="0" fontId="128" fillId="56" borderId="24" xfId="46" applyFont="1" applyFill="1" applyBorder="1" applyAlignment="1">
      <alignment horizontal="center" vertical="center"/>
    </xf>
    <xf numFmtId="3" fontId="128" fillId="56" borderId="35" xfId="46" applyNumberFormat="1" applyFont="1" applyFill="1" applyBorder="1" applyAlignment="1">
      <alignment horizontal="center" vertical="center" wrapText="1"/>
    </xf>
    <xf numFmtId="3" fontId="128" fillId="56" borderId="10" xfId="46" applyNumberFormat="1" applyFont="1" applyFill="1" applyBorder="1" applyAlignment="1">
      <alignment horizontal="center" vertical="center" wrapText="1"/>
    </xf>
    <xf numFmtId="0" fontId="124" fillId="58" borderId="48" xfId="46" applyNumberFormat="1" applyFont="1" applyFill="1" applyBorder="1" applyAlignment="1">
      <alignment horizontal="center" vertical="center"/>
    </xf>
    <xf numFmtId="0" fontId="124" fillId="58" borderId="49" xfId="46" applyNumberFormat="1" applyFont="1" applyFill="1" applyBorder="1" applyAlignment="1">
      <alignment horizontal="center" vertical="center"/>
    </xf>
    <xf numFmtId="0" fontId="124" fillId="58" borderId="50" xfId="46" applyNumberFormat="1" applyFont="1" applyFill="1" applyBorder="1" applyAlignment="1">
      <alignment horizontal="center" vertical="center"/>
    </xf>
    <xf numFmtId="0" fontId="127" fillId="56" borderId="34" xfId="46" applyFont="1" applyFill="1" applyBorder="1">
      <alignment vertical="center"/>
    </xf>
    <xf numFmtId="0" fontId="127" fillId="56" borderId="37" xfId="46" applyFont="1" applyFill="1" applyBorder="1">
      <alignment vertical="center"/>
    </xf>
    <xf numFmtId="3" fontId="128" fillId="56" borderId="46" xfId="46" applyNumberFormat="1" applyFont="1" applyFill="1" applyBorder="1" applyAlignment="1">
      <alignment horizontal="center" vertical="center" wrapText="1"/>
    </xf>
    <xf numFmtId="3" fontId="128" fillId="56" borderId="11" xfId="46" applyNumberFormat="1" applyFont="1" applyFill="1" applyBorder="1" applyAlignment="1">
      <alignment horizontal="center" vertical="center" wrapText="1"/>
    </xf>
    <xf numFmtId="3" fontId="128" fillId="56" borderId="47" xfId="46" applyNumberFormat="1" applyFont="1" applyFill="1" applyBorder="1" applyAlignment="1">
      <alignment horizontal="center" vertical="center" wrapText="1"/>
    </xf>
    <xf numFmtId="3" fontId="128" fillId="56" borderId="43" xfId="46" applyNumberFormat="1" applyFont="1" applyFill="1" applyBorder="1" applyAlignment="1">
      <alignment horizontal="center" vertical="center" wrapText="1"/>
    </xf>
    <xf numFmtId="3" fontId="128" fillId="56" borderId="34" xfId="46" applyNumberFormat="1" applyFont="1" applyFill="1" applyBorder="1" applyAlignment="1">
      <alignment horizontal="center" vertical="center" wrapText="1"/>
    </xf>
    <xf numFmtId="3" fontId="128" fillId="56" borderId="36" xfId="46" applyNumberFormat="1" applyFont="1" applyFill="1" applyBorder="1" applyAlignment="1">
      <alignment horizontal="center" vertical="center" wrapText="1"/>
    </xf>
    <xf numFmtId="0" fontId="124" fillId="58" borderId="45" xfId="46" applyNumberFormat="1" applyFont="1" applyFill="1" applyBorder="1" applyAlignment="1">
      <alignment horizontal="center" vertical="center"/>
    </xf>
    <xf numFmtId="0" fontId="124" fillId="58" borderId="46" xfId="46" applyNumberFormat="1" applyFont="1" applyFill="1" applyBorder="1" applyAlignment="1">
      <alignment horizontal="center" vertical="center"/>
    </xf>
    <xf numFmtId="0" fontId="124" fillId="58" borderId="47" xfId="46" applyNumberFormat="1" applyFont="1" applyFill="1" applyBorder="1" applyAlignment="1">
      <alignment horizontal="center" vertical="center"/>
    </xf>
    <xf numFmtId="0" fontId="125" fillId="56" borderId="35" xfId="46" applyFont="1" applyFill="1" applyBorder="1" applyAlignment="1">
      <alignment horizontal="center" vertical="center"/>
    </xf>
    <xf numFmtId="0" fontId="125" fillId="56" borderId="61" xfId="46" applyFont="1" applyFill="1" applyBorder="1" applyAlignment="1">
      <alignment horizontal="center" vertical="center"/>
    </xf>
    <xf numFmtId="0" fontId="125" fillId="56" borderId="36" xfId="46" applyFont="1" applyFill="1" applyBorder="1" applyAlignment="1">
      <alignment horizontal="center" vertical="center"/>
    </xf>
    <xf numFmtId="0" fontId="124" fillId="58" borderId="75" xfId="46" applyNumberFormat="1" applyFont="1" applyFill="1" applyBorder="1" applyAlignment="1">
      <alignment horizontal="center" vertical="center"/>
    </xf>
    <xf numFmtId="0" fontId="124" fillId="58" borderId="76" xfId="46" applyNumberFormat="1" applyFont="1" applyFill="1" applyBorder="1" applyAlignment="1">
      <alignment horizontal="center" vertical="center"/>
    </xf>
    <xf numFmtId="0" fontId="124" fillId="58" borderId="77" xfId="46" applyNumberFormat="1" applyFont="1" applyFill="1" applyBorder="1" applyAlignment="1">
      <alignment horizontal="center" vertical="center"/>
    </xf>
    <xf numFmtId="0" fontId="124" fillId="58" borderId="78" xfId="46" applyNumberFormat="1" applyFont="1" applyFill="1" applyBorder="1" applyAlignment="1">
      <alignment horizontal="center" vertical="center"/>
    </xf>
    <xf numFmtId="0" fontId="125" fillId="56" borderId="34" xfId="46" applyFont="1" applyFill="1" applyBorder="1" applyAlignment="1">
      <alignment horizontal="center" vertical="center"/>
    </xf>
    <xf numFmtId="0" fontId="124" fillId="58" borderId="34" xfId="46" applyNumberFormat="1" applyFont="1" applyFill="1" applyBorder="1" applyAlignment="1">
      <alignment horizontal="center" vertical="center"/>
    </xf>
    <xf numFmtId="0" fontId="124" fillId="58" borderId="35" xfId="0" applyNumberFormat="1" applyFont="1" applyFill="1" applyBorder="1" applyAlignment="1">
      <alignment vertical="center"/>
    </xf>
    <xf numFmtId="0" fontId="124" fillId="58" borderId="61" xfId="0" applyNumberFormat="1" applyFont="1" applyFill="1" applyBorder="1" applyAlignment="1">
      <alignment vertical="center"/>
    </xf>
    <xf numFmtId="0" fontId="124" fillId="58" borderId="36" xfId="0" applyNumberFormat="1" applyFont="1" applyFill="1" applyBorder="1" applyAlignment="1">
      <alignment vertical="center"/>
    </xf>
    <xf numFmtId="0" fontId="55" fillId="0" borderId="0" xfId="46" applyFont="1" applyAlignment="1">
      <alignment horizontal="left"/>
    </xf>
    <xf numFmtId="0" fontId="124" fillId="58" borderId="10" xfId="46" applyNumberFormat="1" applyFont="1" applyFill="1" applyBorder="1" applyAlignment="1">
      <alignment horizontal="center" vertical="center"/>
    </xf>
    <xf numFmtId="0" fontId="125" fillId="56" borderId="18" xfId="46" applyFont="1" applyFill="1" applyBorder="1" applyAlignment="1">
      <alignment horizontal="center" vertical="center" wrapText="1"/>
    </xf>
    <xf numFmtId="0" fontId="125" fillId="56" borderId="11" xfId="46" applyFont="1" applyFill="1" applyBorder="1" applyAlignment="1">
      <alignment horizontal="center" vertical="center" wrapText="1"/>
    </xf>
    <xf numFmtId="0" fontId="125" fillId="56" borderId="12" xfId="46" applyFont="1" applyFill="1" applyBorder="1" applyAlignment="1">
      <alignment horizontal="center" vertical="center" wrapText="1"/>
    </xf>
    <xf numFmtId="0" fontId="124" fillId="58" borderId="34" xfId="46" applyNumberFormat="1" applyFont="1" applyFill="1" applyBorder="1" applyAlignment="1">
      <alignment horizontal="center" vertical="center" wrapText="1"/>
    </xf>
    <xf numFmtId="0" fontId="124" fillId="58" borderId="35" xfId="0" applyNumberFormat="1" applyFont="1" applyFill="1" applyBorder="1" applyAlignment="1">
      <alignment vertical="center" wrapText="1"/>
    </xf>
    <xf numFmtId="0" fontId="124" fillId="58" borderId="36" xfId="0" applyNumberFormat="1" applyFont="1" applyFill="1" applyBorder="1" applyAlignment="1">
      <alignment vertical="center" wrapText="1"/>
    </xf>
    <xf numFmtId="0" fontId="124" fillId="58" borderId="49" xfId="0" applyNumberFormat="1" applyFont="1" applyFill="1" applyBorder="1" applyAlignment="1">
      <alignment vertical="center"/>
    </xf>
    <xf numFmtId="0" fontId="124" fillId="58" borderId="50" xfId="0" applyNumberFormat="1" applyFont="1" applyFill="1" applyBorder="1" applyAlignment="1">
      <alignment vertical="center"/>
    </xf>
    <xf numFmtId="0" fontId="121" fillId="57" borderId="40" xfId="46" applyFont="1" applyFill="1" applyBorder="1" applyAlignment="1">
      <alignment horizontal="center"/>
    </xf>
    <xf numFmtId="0" fontId="121" fillId="57" borderId="54" xfId="46" applyFont="1" applyFill="1" applyBorder="1" applyAlignment="1">
      <alignment horizontal="center"/>
    </xf>
    <xf numFmtId="0" fontId="121" fillId="57" borderId="40" xfId="0" applyFont="1" applyFill="1" applyBorder="1" applyAlignment="1">
      <alignment horizontal="center" vertical="center"/>
    </xf>
    <xf numFmtId="0" fontId="121" fillId="57" borderId="54" xfId="0" applyFont="1" applyFill="1" applyBorder="1" applyAlignment="1">
      <alignment horizontal="center" vertical="center"/>
    </xf>
    <xf numFmtId="3" fontId="125" fillId="56" borderId="39" xfId="46" applyNumberFormat="1" applyFont="1" applyFill="1" applyBorder="1" applyAlignment="1">
      <alignment horizontal="center" vertical="center"/>
    </xf>
    <xf numFmtId="3" fontId="125" fillId="56" borderId="12" xfId="46" applyNumberFormat="1" applyFont="1" applyFill="1" applyBorder="1" applyAlignment="1">
      <alignment horizontal="center" vertical="center"/>
    </xf>
    <xf numFmtId="0" fontId="121" fillId="0" borderId="39" xfId="46" applyFont="1" applyBorder="1" applyAlignment="1">
      <alignment horizontal="center" vertical="center"/>
    </xf>
    <xf numFmtId="0" fontId="121" fillId="0" borderId="12" xfId="46" applyFont="1" applyBorder="1" applyAlignment="1">
      <alignment horizontal="center" vertical="center"/>
    </xf>
    <xf numFmtId="3" fontId="125" fillId="56" borderId="45" xfId="46" applyNumberFormat="1" applyFont="1" applyFill="1" applyBorder="1" applyAlignment="1">
      <alignment horizontal="center" vertical="center"/>
    </xf>
    <xf numFmtId="3" fontId="125" fillId="56" borderId="46" xfId="46" applyNumberFormat="1" applyFont="1" applyFill="1" applyBorder="1" applyAlignment="1">
      <alignment horizontal="center" vertical="center"/>
    </xf>
    <xf numFmtId="3" fontId="125" fillId="56" borderId="47" xfId="46" applyNumberFormat="1" applyFont="1" applyFill="1" applyBorder="1" applyAlignment="1">
      <alignment horizontal="center" vertical="center"/>
    </xf>
    <xf numFmtId="3" fontId="125" fillId="56" borderId="11" xfId="46" applyNumberFormat="1" applyFont="1" applyFill="1" applyBorder="1" applyAlignment="1">
      <alignment horizontal="center" vertical="center"/>
    </xf>
    <xf numFmtId="3" fontId="125" fillId="56" borderId="43" xfId="46" applyNumberFormat="1" applyFont="1" applyFill="1" applyBorder="1" applyAlignment="1">
      <alignment horizontal="center" vertical="center"/>
    </xf>
  </cellXfs>
  <cellStyles count="1222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1 9" xfId="12199"/>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2 9" xfId="12202"/>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3 9" xfId="12204"/>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4 9" xfId="1220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5 9" xfId="1221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0% - Accent6 9" xfId="1221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1 9" xfId="12200"/>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2 9" xfId="12203"/>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3 9" xfId="12205"/>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4 9" xfId="1220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5 9" xfId="1221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40% - Accent6 9" xfId="1221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8"/>
    <cellStyle name="Comma 19" xfId="12002"/>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2005"/>
    <cellStyle name="Comma 21" xfId="12008"/>
    <cellStyle name="Comma 22" xfId="12011"/>
    <cellStyle name="Comma 23" xfId="12016"/>
    <cellStyle name="Comma 24" xfId="12019"/>
    <cellStyle name="Comma 25" xfId="12026"/>
    <cellStyle name="Comma 26" xfId="12018"/>
    <cellStyle name="Comma 27" xfId="12025"/>
    <cellStyle name="Comma 28" xfId="12035"/>
    <cellStyle name="Comma 29" xfId="12041"/>
    <cellStyle name="Comma 3" xfId="29"/>
    <cellStyle name="Comma 3 2" xfId="71"/>
    <cellStyle name="Comma 3 3" xfId="60"/>
    <cellStyle name="Comma 3 4" xfId="4930"/>
    <cellStyle name="Comma 3 5" xfId="6417"/>
    <cellStyle name="Comma 3 6" xfId="8134"/>
    <cellStyle name="Comma 3 7" xfId="11022"/>
    <cellStyle name="Comma 30" xfId="12045"/>
    <cellStyle name="Comma 31" xfId="12052"/>
    <cellStyle name="Comma 32" xfId="12044"/>
    <cellStyle name="Comma 33" xfId="12051"/>
    <cellStyle name="Comma 34" xfId="12043"/>
    <cellStyle name="Comma 35" xfId="12050"/>
    <cellStyle name="Comma 36" xfId="12065"/>
    <cellStyle name="Comma 37" xfId="12071"/>
    <cellStyle name="Comma 38" xfId="12078"/>
    <cellStyle name="Comma 39" xfId="12070"/>
    <cellStyle name="Comma 4" xfId="9380"/>
    <cellStyle name="Comma 4 2" xfId="9994"/>
    <cellStyle name="Comma 4 2 2" xfId="10195"/>
    <cellStyle name="Comma 4 2 2 2" xfId="10413"/>
    <cellStyle name="Comma 4 2 3" xfId="10428"/>
    <cellStyle name="Comma 4 2 4" xfId="10401"/>
    <cellStyle name="Comma 4 3" xfId="11243"/>
    <cellStyle name="Comma 40" xfId="12077"/>
    <cellStyle name="Comma 41" xfId="12069"/>
    <cellStyle name="Comma 42" xfId="12076"/>
    <cellStyle name="Comma 43" xfId="12068"/>
    <cellStyle name="Comma 44" xfId="12066"/>
    <cellStyle name="Comma 45" xfId="12081"/>
    <cellStyle name="Comma 46" xfId="12084"/>
    <cellStyle name="Comma 47" xfId="12087"/>
    <cellStyle name="Comma 48" xfId="12090"/>
    <cellStyle name="Comma 49" xfId="1209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50" xfId="12096"/>
    <cellStyle name="Comma 51" xfId="12099"/>
    <cellStyle name="Comma 52" xfId="12102"/>
    <cellStyle name="Comma 53" xfId="12105"/>
    <cellStyle name="Comma 54" xfId="12108"/>
    <cellStyle name="Comma 55" xfId="12111"/>
    <cellStyle name="Comma 56" xfId="12114"/>
    <cellStyle name="Comma 57" xfId="12117"/>
    <cellStyle name="Comma 58" xfId="12120"/>
    <cellStyle name="Comma 59" xfId="12137"/>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60" xfId="12139"/>
    <cellStyle name="Comma 61" xfId="12146"/>
    <cellStyle name="Comma 62" xfId="12152"/>
    <cellStyle name="Comma 63" xfId="12157"/>
    <cellStyle name="Comma 64" xfId="12164"/>
    <cellStyle name="Comma 65" xfId="12156"/>
    <cellStyle name="Comma 66" xfId="12163"/>
    <cellStyle name="Comma 67" xfId="12155"/>
    <cellStyle name="Comma 68" xfId="12162"/>
    <cellStyle name="Comma 69" xfId="12154"/>
    <cellStyle name="Comma 7" xfId="9669"/>
    <cellStyle name="Comma 7 2" xfId="9990"/>
    <cellStyle name="Comma 7 3" xfId="9981"/>
    <cellStyle name="Comma 7 4" xfId="10186"/>
    <cellStyle name="Comma 7 5" xfId="10392"/>
    <cellStyle name="Comma 7 6" xfId="11490"/>
    <cellStyle name="Comma 70" xfId="12179"/>
    <cellStyle name="Comma 71" xfId="12182"/>
    <cellStyle name="Comma 72" xfId="12187"/>
    <cellStyle name="Comma 73" xfId="12181"/>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33" xfId="12194"/>
    <cellStyle name="Input 34" xfId="12218"/>
    <cellStyle name="Input 35" xfId="12206"/>
    <cellStyle name="Input 36" xfId="12217"/>
    <cellStyle name="Input 37" xfId="12220"/>
    <cellStyle name="Input 38" xfId="12222"/>
    <cellStyle name="Input 39" xfId="12216"/>
    <cellStyle name="Input 4" xfId="9443"/>
    <cellStyle name="Input 4 2" xfId="11397"/>
    <cellStyle name="Input 4 3" xfId="11396"/>
    <cellStyle name="Input 4 4" xfId="11609"/>
    <cellStyle name="Input 4 5" xfId="10922"/>
    <cellStyle name="Input 40" xfId="12221"/>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00" xfId="12042"/>
    <cellStyle name="Normal 10 101" xfId="12067"/>
    <cellStyle name="Normal 10 102" xfId="12138"/>
    <cellStyle name="Normal 10 103" xfId="12147"/>
    <cellStyle name="Normal 10 104" xfId="12153"/>
    <cellStyle name="Normal 10 105" xfId="12180"/>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24"/>
    <cellStyle name="Normal 10 2 11" xfId="12039"/>
    <cellStyle name="Normal 10 2 12" xfId="12049"/>
    <cellStyle name="Normal 10 2 13" xfId="12075"/>
    <cellStyle name="Normal 10 2 14" xfId="12143"/>
    <cellStyle name="Normal 10 2 15" xfId="12150"/>
    <cellStyle name="Normal 10 2 16" xfId="12161"/>
    <cellStyle name="Normal 10 2 17" xfId="12186"/>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 98" xfId="12017"/>
    <cellStyle name="Normal 10 99" xfId="12036"/>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10" xfId="12223"/>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10" xfId="12215"/>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1999"/>
    <cellStyle name="Normal 218" xfId="12003"/>
    <cellStyle name="Normal 219" xfId="12006"/>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09"/>
    <cellStyle name="Normal 221" xfId="12012"/>
    <cellStyle name="Normal 222" xfId="12015"/>
    <cellStyle name="Normal 223" xfId="12020"/>
    <cellStyle name="Normal 224" xfId="12028"/>
    <cellStyle name="Normal 225" xfId="12030"/>
    <cellStyle name="Normal 226" xfId="12032"/>
    <cellStyle name="Normal 227" xfId="12034"/>
    <cellStyle name="Normal 228" xfId="12040"/>
    <cellStyle name="Normal 229" xfId="12048"/>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30" xfId="12054"/>
    <cellStyle name="Normal 231" xfId="12056"/>
    <cellStyle name="Normal 232" xfId="12058"/>
    <cellStyle name="Normal 233" xfId="12060"/>
    <cellStyle name="Normal 234" xfId="12062"/>
    <cellStyle name="Normal 235" xfId="12064"/>
    <cellStyle name="Normal 236" xfId="12074"/>
    <cellStyle name="Normal 237" xfId="12080"/>
    <cellStyle name="Normal 238" xfId="12083"/>
    <cellStyle name="Normal 239" xfId="12086"/>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40" xfId="12089"/>
    <cellStyle name="Normal 241" xfId="12092"/>
    <cellStyle name="Normal 242" xfId="12095"/>
    <cellStyle name="Normal 243" xfId="12098"/>
    <cellStyle name="Normal 244" xfId="12101"/>
    <cellStyle name="Normal 245" xfId="12104"/>
    <cellStyle name="Normal 246" xfId="12107"/>
    <cellStyle name="Normal 247" xfId="12110"/>
    <cellStyle name="Normal 248" xfId="12113"/>
    <cellStyle name="Normal 249" xfId="12116"/>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50" xfId="12119"/>
    <cellStyle name="Normal 251" xfId="12122"/>
    <cellStyle name="Normal 252" xfId="12124"/>
    <cellStyle name="Normal 253" xfId="12126"/>
    <cellStyle name="Normal 254" xfId="12128"/>
    <cellStyle name="Normal 255" xfId="12130"/>
    <cellStyle name="Normal 256" xfId="12132"/>
    <cellStyle name="Normal 257" xfId="12134"/>
    <cellStyle name="Normal 258" xfId="12136"/>
    <cellStyle name="Normal 259" xfId="12142"/>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60" xfId="12145"/>
    <cellStyle name="Normal 261" xfId="12151"/>
    <cellStyle name="Normal 262" xfId="12160"/>
    <cellStyle name="Normal 263" xfId="12166"/>
    <cellStyle name="Normal 264" xfId="12168"/>
    <cellStyle name="Normal 265" xfId="12170"/>
    <cellStyle name="Normal 266" xfId="12172"/>
    <cellStyle name="Normal 267" xfId="12174"/>
    <cellStyle name="Normal 268" xfId="12176"/>
    <cellStyle name="Normal 269" xfId="12178"/>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70" xfId="12185"/>
    <cellStyle name="Normal 271" xfId="12189"/>
    <cellStyle name="Normal 272" xfId="12191"/>
    <cellStyle name="Normal 273" xfId="12193"/>
    <cellStyle name="Normal 274" xfId="12196"/>
    <cellStyle name="Normal 275" xfId="12214"/>
    <cellStyle name="Normal 276" xfId="12207"/>
    <cellStyle name="Normal 277" xfId="12219"/>
    <cellStyle name="Normal 278" xfId="12201"/>
    <cellStyle name="Normal 279" xfId="12195"/>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80" xfId="12198"/>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0"/>
    <cellStyle name="Normal 6 102" xfId="12021"/>
    <cellStyle name="Normal 6 103" xfId="12037"/>
    <cellStyle name="Normal 6 104" xfId="12046"/>
    <cellStyle name="Normal 6 105" xfId="12072"/>
    <cellStyle name="Normal 6 106" xfId="12140"/>
    <cellStyle name="Normal 6 107" xfId="12148"/>
    <cellStyle name="Normal 6 108" xfId="12158"/>
    <cellStyle name="Normal 6 109" xfId="12183"/>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10" xfId="12197"/>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1"/>
    <cellStyle name="Percent 15" xfId="12004"/>
    <cellStyle name="Percent 16" xfId="12007"/>
    <cellStyle name="Percent 17" xfId="12010"/>
    <cellStyle name="Percent 18" xfId="12013"/>
    <cellStyle name="Percent 19" xfId="12014"/>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23"/>
    <cellStyle name="Percent 20" xfId="12022"/>
    <cellStyle name="Percent 21" xfId="12027"/>
    <cellStyle name="Percent 22" xfId="12029"/>
    <cellStyle name="Percent 23" xfId="12031"/>
    <cellStyle name="Percent 24" xfId="12033"/>
    <cellStyle name="Percent 25" xfId="12038"/>
    <cellStyle name="Percent 26" xfId="12047"/>
    <cellStyle name="Percent 27" xfId="12053"/>
    <cellStyle name="Percent 28" xfId="12055"/>
    <cellStyle name="Percent 29" xfId="12057"/>
    <cellStyle name="Percent 3" xfId="9404"/>
    <cellStyle name="Percent 3 2" xfId="10037"/>
    <cellStyle name="Percent 30" xfId="12059"/>
    <cellStyle name="Percent 31" xfId="12061"/>
    <cellStyle name="Percent 32" xfId="12063"/>
    <cellStyle name="Percent 33" xfId="12073"/>
    <cellStyle name="Percent 34" xfId="12079"/>
    <cellStyle name="Percent 35" xfId="12082"/>
    <cellStyle name="Percent 36" xfId="12085"/>
    <cellStyle name="Percent 37" xfId="12088"/>
    <cellStyle name="Percent 38" xfId="12091"/>
    <cellStyle name="Percent 39" xfId="12094"/>
    <cellStyle name="Percent 4" xfId="9970"/>
    <cellStyle name="Percent 4 2" xfId="10025"/>
    <cellStyle name="Percent 4 2 2" xfId="10199"/>
    <cellStyle name="Percent 4 2 2 2" xfId="10417"/>
    <cellStyle name="Percent 4 2 3" xfId="10432"/>
    <cellStyle name="Percent 4 2 4" xfId="10405"/>
    <cellStyle name="Percent 40" xfId="12097"/>
    <cellStyle name="Percent 41" xfId="12100"/>
    <cellStyle name="Percent 42" xfId="12103"/>
    <cellStyle name="Percent 43" xfId="12106"/>
    <cellStyle name="Percent 44" xfId="12109"/>
    <cellStyle name="Percent 45" xfId="12112"/>
    <cellStyle name="Percent 46" xfId="12115"/>
    <cellStyle name="Percent 47" xfId="12118"/>
    <cellStyle name="Percent 48" xfId="12121"/>
    <cellStyle name="Percent 49" xfId="12123"/>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50" xfId="12125"/>
    <cellStyle name="Percent 51" xfId="12127"/>
    <cellStyle name="Percent 52" xfId="12129"/>
    <cellStyle name="Percent 53" xfId="12131"/>
    <cellStyle name="Percent 54" xfId="12133"/>
    <cellStyle name="Percent 55" xfId="12135"/>
    <cellStyle name="Percent 56" xfId="12141"/>
    <cellStyle name="Percent 57" xfId="12144"/>
    <cellStyle name="Percent 58" xfId="12149"/>
    <cellStyle name="Percent 59" xfId="1215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60" xfId="12165"/>
    <cellStyle name="Percent 61" xfId="12167"/>
    <cellStyle name="Percent 62" xfId="12169"/>
    <cellStyle name="Percent 63" xfId="12171"/>
    <cellStyle name="Percent 64" xfId="12173"/>
    <cellStyle name="Percent 65" xfId="12175"/>
    <cellStyle name="Percent 66" xfId="12177"/>
    <cellStyle name="Percent 67" xfId="12184"/>
    <cellStyle name="Percent 68" xfId="12188"/>
    <cellStyle name="Percent 69" xfId="12190"/>
    <cellStyle name="Percent 7" xfId="9982"/>
    <cellStyle name="Percent 7 2" xfId="10023"/>
    <cellStyle name="Percent 7 3" xfId="10187"/>
    <cellStyle name="Percent 7 4" xfId="10393"/>
    <cellStyle name="Percent 70" xfId="12192"/>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1992314</xdr:colOff>
      <xdr:row>3</xdr:row>
      <xdr:rowOff>582322</xdr:rowOff>
    </xdr:from>
    <xdr:to>
      <xdr:col>2</xdr:col>
      <xdr:colOff>1676719</xdr:colOff>
      <xdr:row>6</xdr:row>
      <xdr:rowOff>913792</xdr:rowOff>
    </xdr:to>
    <xdr:pic>
      <xdr:nvPicPr>
        <xdr:cNvPr id="7" name="Picture 6"/>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92314" y="2763854"/>
          <a:ext cx="7181502" cy="3465503"/>
        </a:xfrm>
        <a:prstGeom prst="rect">
          <a:avLst/>
        </a:prstGeom>
        <a:effectLst>
          <a:softEdge rad="25400"/>
        </a:effectLst>
      </xdr:spPr>
    </xdr:pic>
    <xdr:clientData/>
  </xdr:twoCellAnchor>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1708618</xdr:colOff>
      <xdr:row>3</xdr:row>
      <xdr:rowOff>42862</xdr:rowOff>
    </xdr:from>
    <xdr:to>
      <xdr:col>2</xdr:col>
      <xdr:colOff>1746718</xdr:colOff>
      <xdr:row>3</xdr:row>
      <xdr:rowOff>629659</xdr:rowOff>
    </xdr:to>
    <xdr:sp macro="" textlink="">
      <xdr:nvSpPr>
        <xdr:cNvPr id="4" name="TextBox 3"/>
        <xdr:cNvSpPr txBox="1"/>
      </xdr:nvSpPr>
      <xdr:spPr>
        <a:xfrm>
          <a:off x="1708618" y="2236498"/>
          <a:ext cx="7167418" cy="58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 SEPTEMBER 2018</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L34"/>
  <sheetViews>
    <sheetView topLeftCell="A4" zoomScaleNormal="100" zoomScaleSheetLayoutView="80" zoomScalePageLayoutView="62" workbookViewId="0">
      <selection sqref="A1:D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12" s="38" customFormat="1" ht="95.25" customHeight="1">
      <c r="A1" s="461" t="s">
        <v>349</v>
      </c>
      <c r="B1" s="461"/>
      <c r="C1" s="461"/>
      <c r="D1" s="371"/>
      <c r="E1" s="371"/>
      <c r="F1" s="371"/>
      <c r="G1" s="371"/>
      <c r="H1" s="371"/>
      <c r="I1" s="371"/>
      <c r="J1" s="371"/>
      <c r="K1" s="371"/>
    </row>
    <row r="2" spans="1:12" s="42" customFormat="1" ht="9" customHeight="1">
      <c r="A2" s="143"/>
      <c r="B2" s="144"/>
      <c r="C2" s="143"/>
      <c r="D2" s="372"/>
      <c r="E2" s="372"/>
      <c r="F2" s="372"/>
      <c r="G2" s="372"/>
      <c r="H2" s="372"/>
      <c r="I2" s="372"/>
      <c r="J2" s="372"/>
      <c r="K2" s="372"/>
    </row>
    <row r="3" spans="1:12" s="41" customFormat="1" ht="68.25" customHeight="1">
      <c r="A3" s="462" t="s">
        <v>340</v>
      </c>
      <c r="B3" s="462"/>
      <c r="C3" s="462"/>
      <c r="D3" s="373"/>
      <c r="E3" s="373"/>
      <c r="F3" s="373"/>
      <c r="G3" s="373"/>
      <c r="H3" s="373"/>
      <c r="I3" s="373"/>
      <c r="J3" s="373"/>
      <c r="K3" s="373"/>
    </row>
    <row r="4" spans="1:12" s="42" customFormat="1" ht="82.5" customHeight="1">
      <c r="A4" s="143"/>
      <c r="B4" s="144"/>
      <c r="C4" s="143"/>
      <c r="D4" s="372"/>
      <c r="E4" s="372"/>
      <c r="F4" s="372"/>
      <c r="G4" s="372"/>
      <c r="H4" s="372"/>
      <c r="I4" s="372"/>
      <c r="J4" s="372"/>
      <c r="K4" s="372"/>
    </row>
    <row r="5" spans="1:12" s="42" customFormat="1" ht="82.5" customHeight="1">
      <c r="A5" s="143"/>
      <c r="B5" s="144"/>
      <c r="C5" s="143"/>
      <c r="D5" s="372" t="s">
        <v>364</v>
      </c>
      <c r="E5" s="372"/>
      <c r="F5" s="372"/>
      <c r="G5" s="372"/>
      <c r="H5" s="372"/>
      <c r="I5" s="372"/>
      <c r="J5" s="372"/>
      <c r="K5" s="372"/>
    </row>
    <row r="6" spans="1:12" s="42" customFormat="1" ht="82.5" customHeight="1">
      <c r="A6" s="143"/>
      <c r="B6" s="145"/>
      <c r="C6"/>
      <c r="D6" s="372" t="s">
        <v>364</v>
      </c>
      <c r="E6" s="372"/>
      <c r="F6" s="372"/>
      <c r="G6" s="372"/>
      <c r="H6" s="372"/>
      <c r="I6" s="372"/>
      <c r="J6" s="372"/>
      <c r="K6" s="372"/>
    </row>
    <row r="7" spans="1:12" s="42" customFormat="1" ht="82.5" customHeight="1">
      <c r="A7" s="143"/>
      <c r="B7" s="144"/>
      <c r="C7" s="143"/>
      <c r="D7" s="372"/>
      <c r="E7" s="372"/>
      <c r="F7" s="372"/>
      <c r="G7" s="372"/>
      <c r="H7" s="372"/>
      <c r="I7" s="372"/>
      <c r="J7" s="372"/>
      <c r="K7" s="372"/>
    </row>
    <row r="8" spans="1:12" ht="15">
      <c r="A8" s="143"/>
      <c r="B8" s="143"/>
      <c r="C8" s="143"/>
      <c r="D8" s="271"/>
      <c r="E8" s="271"/>
      <c r="F8" s="271"/>
      <c r="G8" s="271"/>
      <c r="H8" s="271"/>
      <c r="I8" s="271"/>
      <c r="J8" s="271"/>
      <c r="K8" s="271"/>
      <c r="L8" s="271"/>
    </row>
    <row r="9" spans="1:12" ht="15">
      <c r="A9" s="143"/>
      <c r="B9" s="143"/>
      <c r="C9" s="143"/>
      <c r="D9" s="271"/>
      <c r="E9" s="271"/>
      <c r="F9" s="271"/>
      <c r="G9" s="271"/>
      <c r="H9" s="271"/>
      <c r="I9" s="271"/>
      <c r="J9" s="271"/>
      <c r="K9" s="271"/>
      <c r="L9" s="271"/>
    </row>
    <row r="10" spans="1:12" ht="15">
      <c r="A10" s="143"/>
      <c r="B10" s="143"/>
      <c r="C10" s="143"/>
      <c r="D10" s="271"/>
      <c r="E10" s="271"/>
      <c r="F10" s="271"/>
      <c r="G10" s="271"/>
      <c r="H10" s="271"/>
      <c r="I10" s="271"/>
      <c r="J10" s="271"/>
      <c r="K10" s="271"/>
      <c r="L10" s="271"/>
    </row>
    <row r="11" spans="1:12" ht="15">
      <c r="A11" s="143"/>
      <c r="B11" s="143"/>
      <c r="C11" s="143"/>
      <c r="D11" s="271"/>
      <c r="E11" s="271"/>
      <c r="F11" s="271"/>
      <c r="G11" s="271"/>
      <c r="H11" s="271"/>
      <c r="I11" s="271"/>
      <c r="J11" s="271"/>
      <c r="K11" s="271"/>
      <c r="L11" s="271"/>
    </row>
    <row r="12" spans="1:12">
      <c r="A12" s="271"/>
      <c r="B12" s="374"/>
      <c r="C12" s="271"/>
      <c r="D12" s="271"/>
      <c r="E12" s="271"/>
      <c r="F12" s="271"/>
      <c r="G12" s="271"/>
      <c r="H12" s="271"/>
      <c r="I12" s="271"/>
      <c r="J12" s="271"/>
      <c r="K12" s="271"/>
      <c r="L12" s="271"/>
    </row>
    <row r="13" spans="1:12">
      <c r="A13" s="271"/>
      <c r="B13" s="374"/>
      <c r="C13" s="271"/>
      <c r="D13" s="271"/>
      <c r="E13" s="271"/>
      <c r="F13" s="271"/>
      <c r="G13" s="271"/>
      <c r="H13" s="271"/>
      <c r="I13" s="271"/>
      <c r="J13" s="271"/>
      <c r="K13" s="271"/>
      <c r="L13" s="271"/>
    </row>
    <row r="14" spans="1:12">
      <c r="A14" s="271"/>
      <c r="B14" s="374"/>
      <c r="C14" s="271"/>
      <c r="D14" s="271"/>
      <c r="E14" s="271"/>
      <c r="F14" s="271"/>
      <c r="G14" s="271"/>
      <c r="H14" s="271"/>
      <c r="I14" s="271"/>
      <c r="J14" s="271"/>
      <c r="K14" s="271"/>
      <c r="L14" s="271"/>
    </row>
    <row r="15" spans="1:12">
      <c r="A15" s="271"/>
      <c r="B15" s="374"/>
      <c r="C15" s="271"/>
      <c r="D15" s="271"/>
      <c r="E15" s="271"/>
      <c r="F15" s="271"/>
      <c r="G15" s="271"/>
      <c r="H15" s="271"/>
      <c r="I15" s="271"/>
      <c r="J15" s="271"/>
      <c r="K15" s="271"/>
      <c r="L15" s="271"/>
    </row>
    <row r="16" spans="1:12">
      <c r="A16" s="271"/>
      <c r="B16" s="374"/>
      <c r="C16" s="271"/>
      <c r="D16" s="271"/>
      <c r="E16" s="271"/>
      <c r="F16" s="271"/>
      <c r="G16" s="271"/>
      <c r="H16" s="271"/>
      <c r="I16" s="271"/>
      <c r="J16" s="271"/>
      <c r="K16" s="271"/>
      <c r="L16" s="271"/>
    </row>
    <row r="17" spans="1:12">
      <c r="A17" s="271"/>
      <c r="B17" s="374"/>
      <c r="C17" s="271"/>
      <c r="D17" s="271"/>
      <c r="E17" s="271"/>
      <c r="F17" s="271"/>
      <c r="G17" s="271"/>
      <c r="H17" s="271"/>
      <c r="I17" s="271"/>
      <c r="J17" s="271"/>
      <c r="K17" s="271"/>
      <c r="L17" s="271"/>
    </row>
    <row r="18" spans="1:12">
      <c r="A18" s="271"/>
      <c r="B18" s="374"/>
      <c r="C18" s="271"/>
      <c r="D18" s="271"/>
      <c r="E18" s="271"/>
      <c r="F18" s="271"/>
      <c r="G18" s="271"/>
      <c r="H18" s="271"/>
      <c r="I18" s="271"/>
      <c r="J18" s="271"/>
      <c r="K18" s="271"/>
      <c r="L18" s="271"/>
    </row>
    <row r="19" spans="1:12">
      <c r="A19" s="271"/>
      <c r="B19" s="374"/>
      <c r="C19" s="271"/>
      <c r="D19" s="271"/>
      <c r="E19" s="271"/>
      <c r="F19" s="271"/>
      <c r="G19" s="271"/>
      <c r="H19" s="271"/>
      <c r="I19" s="271"/>
      <c r="J19" s="271"/>
      <c r="K19" s="271"/>
      <c r="L19" s="271"/>
    </row>
    <row r="20" spans="1:12">
      <c r="A20" s="271"/>
      <c r="B20" s="374"/>
      <c r="C20" s="271"/>
      <c r="D20" s="271"/>
      <c r="E20" s="271"/>
      <c r="F20" s="271"/>
      <c r="G20" s="271"/>
      <c r="H20" s="271"/>
      <c r="I20" s="271"/>
      <c r="J20" s="271"/>
      <c r="K20" s="271"/>
      <c r="L20" s="271"/>
    </row>
    <row r="21" spans="1:12">
      <c r="A21" s="271"/>
      <c r="B21" s="374"/>
      <c r="C21" s="271"/>
      <c r="D21" s="271"/>
      <c r="E21" s="271"/>
      <c r="F21" s="271"/>
      <c r="G21" s="271"/>
      <c r="H21" s="271"/>
      <c r="I21" s="271"/>
      <c r="J21" s="271"/>
      <c r="K21" s="271"/>
      <c r="L21" s="271"/>
    </row>
    <row r="22" spans="1:12">
      <c r="A22" s="271"/>
      <c r="B22" s="374"/>
      <c r="C22" s="271"/>
      <c r="D22" s="271"/>
      <c r="E22" s="271"/>
      <c r="F22" s="271"/>
      <c r="G22" s="271"/>
      <c r="H22" s="271"/>
      <c r="I22" s="271"/>
      <c r="J22" s="271"/>
      <c r="K22" s="271"/>
      <c r="L22" s="271"/>
    </row>
    <row r="23" spans="1:12">
      <c r="A23" s="271"/>
      <c r="B23" s="374"/>
      <c r="C23" s="271"/>
      <c r="D23" s="271"/>
      <c r="E23" s="271"/>
      <c r="F23" s="271"/>
      <c r="G23" s="271"/>
      <c r="H23" s="271"/>
      <c r="I23" s="271"/>
      <c r="J23" s="271"/>
      <c r="K23" s="271"/>
      <c r="L23" s="271"/>
    </row>
    <row r="24" spans="1:12">
      <c r="A24" s="271"/>
      <c r="B24" s="374"/>
      <c r="C24" s="271"/>
      <c r="D24" s="271"/>
      <c r="E24" s="271"/>
      <c r="F24" s="271"/>
      <c r="G24" s="271"/>
      <c r="H24" s="271"/>
      <c r="I24" s="271"/>
      <c r="J24" s="271"/>
      <c r="K24" s="271"/>
      <c r="L24" s="271"/>
    </row>
    <row r="25" spans="1:12">
      <c r="A25" s="271"/>
      <c r="B25" s="374"/>
      <c r="C25" s="271"/>
      <c r="D25" s="271"/>
      <c r="E25" s="271"/>
      <c r="F25" s="271"/>
      <c r="G25" s="271"/>
      <c r="H25" s="271"/>
      <c r="I25" s="271"/>
      <c r="J25" s="271"/>
      <c r="K25" s="271"/>
      <c r="L25" s="271"/>
    </row>
    <row r="26" spans="1:12">
      <c r="A26" s="271"/>
      <c r="B26" s="374"/>
      <c r="C26" s="271"/>
      <c r="D26" s="271"/>
      <c r="E26" s="271"/>
      <c r="F26" s="271"/>
      <c r="G26" s="271"/>
      <c r="H26" s="271"/>
      <c r="I26" s="271"/>
      <c r="J26" s="271"/>
      <c r="K26" s="271"/>
      <c r="L26" s="271"/>
    </row>
    <row r="27" spans="1:12">
      <c r="A27" s="271"/>
      <c r="B27" s="374"/>
      <c r="C27" s="271"/>
      <c r="D27" s="271"/>
      <c r="E27" s="271"/>
      <c r="F27" s="271"/>
      <c r="G27" s="271"/>
      <c r="H27" s="271"/>
      <c r="I27" s="271"/>
      <c r="J27" s="271"/>
      <c r="K27" s="271"/>
      <c r="L27" s="271"/>
    </row>
    <row r="28" spans="1:12">
      <c r="A28" s="271"/>
      <c r="B28" s="374"/>
      <c r="C28" s="271"/>
      <c r="D28" s="271"/>
      <c r="E28" s="271"/>
      <c r="F28" s="271"/>
      <c r="G28" s="271"/>
      <c r="H28" s="271"/>
      <c r="I28" s="271"/>
      <c r="J28" s="271"/>
      <c r="K28" s="271"/>
      <c r="L28" s="271"/>
    </row>
    <row r="29" spans="1:12">
      <c r="A29" s="271"/>
      <c r="B29" s="374"/>
      <c r="C29" s="271"/>
      <c r="D29" s="271"/>
      <c r="E29" s="271"/>
      <c r="F29" s="271"/>
      <c r="G29" s="271"/>
      <c r="H29" s="271"/>
      <c r="I29" s="271"/>
      <c r="J29" s="271"/>
      <c r="K29" s="271"/>
      <c r="L29" s="271"/>
    </row>
    <row r="30" spans="1:12">
      <c r="A30" s="271"/>
      <c r="B30" s="374"/>
      <c r="C30" s="271"/>
      <c r="D30" s="271"/>
      <c r="E30" s="271"/>
      <c r="F30" s="271"/>
      <c r="G30" s="271"/>
      <c r="H30" s="271"/>
      <c r="I30" s="271"/>
      <c r="J30" s="271"/>
      <c r="K30" s="271"/>
      <c r="L30" s="271"/>
    </row>
    <row r="31" spans="1:12">
      <c r="A31" s="271"/>
      <c r="B31" s="374"/>
      <c r="C31" s="271"/>
      <c r="D31" s="271"/>
      <c r="E31" s="271"/>
      <c r="F31" s="271"/>
      <c r="G31" s="271"/>
      <c r="H31" s="271"/>
      <c r="I31" s="271"/>
      <c r="J31" s="271"/>
      <c r="K31" s="271"/>
      <c r="L31" s="271"/>
    </row>
    <row r="32" spans="1:12">
      <c r="A32" s="271"/>
      <c r="B32" s="374"/>
      <c r="C32" s="271"/>
      <c r="D32" s="271"/>
      <c r="E32" s="271"/>
      <c r="F32" s="271"/>
      <c r="G32" s="271"/>
      <c r="H32" s="271"/>
      <c r="I32" s="271"/>
      <c r="J32" s="271"/>
      <c r="K32" s="271"/>
      <c r="L32" s="271"/>
    </row>
    <row r="33" spans="1:12">
      <c r="A33" s="271"/>
      <c r="B33" s="374"/>
      <c r="C33" s="271"/>
      <c r="D33" s="271"/>
      <c r="E33" s="271"/>
      <c r="F33" s="271"/>
      <c r="G33" s="271"/>
      <c r="H33" s="271"/>
      <c r="I33" s="271"/>
      <c r="J33" s="271"/>
      <c r="K33" s="271"/>
      <c r="L33" s="271"/>
    </row>
    <row r="34" spans="1:12">
      <c r="A34" s="271"/>
      <c r="B34" s="374"/>
      <c r="C34" s="271"/>
      <c r="D34" s="271"/>
      <c r="E34" s="271"/>
      <c r="F34" s="271"/>
      <c r="G34" s="271"/>
      <c r="H34" s="271"/>
      <c r="I34" s="271"/>
      <c r="J34" s="271"/>
      <c r="K34" s="271"/>
      <c r="L34" s="271"/>
    </row>
  </sheetData>
  <mergeCells count="2">
    <mergeCell ref="A1:C1"/>
    <mergeCell ref="A3:C3"/>
  </mergeCells>
  <printOptions horizontalCentered="1"/>
  <pageMargins left="0.25" right="0.25" top="0.75" bottom="0.75" header="0.3" footer="0.3"/>
  <pageSetup paperSize="5" fitToHeight="2" orientation="landscape" r:id="rId1"/>
  <headerFooter>
    <oddFooter>&amp;C&amp;"-,Bold"MEEI Bulletins Vol 55 No. 9</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sheetPr>
  <dimension ref="A1:J39"/>
  <sheetViews>
    <sheetView view="pageLayout" topLeftCell="A28" zoomScaleNormal="100" zoomScaleSheetLayoutView="110" workbookViewId="0">
      <selection activeCell="E46" sqref="E46"/>
    </sheetView>
  </sheetViews>
  <sheetFormatPr defaultColWidth="9.140625" defaultRowHeight="12.75"/>
  <cols>
    <col min="1" max="1" width="39.140625" style="51" customWidth="1"/>
    <col min="2" max="2" width="20.85546875" style="51" customWidth="1"/>
    <col min="3" max="3" width="26.42578125" style="51" customWidth="1"/>
    <col min="4" max="4" width="14" style="51" customWidth="1"/>
    <col min="5" max="5" width="17.140625" style="51" customWidth="1"/>
    <col min="6" max="6" width="12.42578125" style="208" customWidth="1"/>
    <col min="7" max="7" width="13" style="208" customWidth="1"/>
    <col min="8" max="8" width="9.42578125" style="51" customWidth="1"/>
    <col min="9" max="9" width="10" style="51" customWidth="1"/>
    <col min="10" max="16384" width="9.140625" style="45"/>
  </cols>
  <sheetData>
    <row r="1" spans="1:10" ht="21.75" customHeight="1">
      <c r="A1" s="505" t="s">
        <v>435</v>
      </c>
      <c r="B1" s="505"/>
      <c r="C1" s="505"/>
      <c r="D1" s="505"/>
      <c r="E1" s="505"/>
      <c r="F1" s="505"/>
      <c r="G1" s="505"/>
      <c r="H1" s="505"/>
      <c r="I1" s="505"/>
    </row>
    <row r="2" spans="1:10" ht="29.25" customHeight="1">
      <c r="A2" s="340" t="s">
        <v>242</v>
      </c>
      <c r="B2" s="340" t="s">
        <v>299</v>
      </c>
      <c r="C2" s="340" t="s">
        <v>302</v>
      </c>
      <c r="D2" s="340" t="s">
        <v>455</v>
      </c>
      <c r="E2" s="340" t="s">
        <v>264</v>
      </c>
      <c r="F2" s="207" t="s">
        <v>303</v>
      </c>
      <c r="G2" s="207" t="s">
        <v>304</v>
      </c>
      <c r="H2" s="340" t="s">
        <v>271</v>
      </c>
      <c r="I2" s="340" t="s">
        <v>270</v>
      </c>
    </row>
    <row r="3" spans="1:10" s="108" customFormat="1" ht="15" customHeight="1">
      <c r="A3" s="184" t="s">
        <v>414</v>
      </c>
      <c r="B3" s="184" t="s">
        <v>462</v>
      </c>
      <c r="C3" s="184" t="s">
        <v>548</v>
      </c>
      <c r="D3" s="184" t="s">
        <v>473</v>
      </c>
      <c r="E3" s="184" t="s">
        <v>123</v>
      </c>
      <c r="F3" s="319">
        <v>43124</v>
      </c>
      <c r="G3" s="319">
        <v>43172</v>
      </c>
      <c r="H3" s="90">
        <v>5796</v>
      </c>
      <c r="I3" s="90">
        <v>6248</v>
      </c>
      <c r="J3" s="216"/>
    </row>
    <row r="4" spans="1:10" s="108" customFormat="1" ht="15" customHeight="1">
      <c r="A4" s="184" t="s">
        <v>471</v>
      </c>
      <c r="B4" s="184" t="s">
        <v>463</v>
      </c>
      <c r="C4" s="184" t="s">
        <v>466</v>
      </c>
      <c r="D4" s="184" t="s">
        <v>474</v>
      </c>
      <c r="E4" s="184" t="s">
        <v>123</v>
      </c>
      <c r="F4" s="319">
        <v>43107</v>
      </c>
      <c r="G4" s="319">
        <v>43226</v>
      </c>
      <c r="H4" s="90">
        <v>8756</v>
      </c>
      <c r="I4" s="90">
        <v>8562</v>
      </c>
    </row>
    <row r="5" spans="1:10" s="108" customFormat="1" ht="15" customHeight="1">
      <c r="A5" s="184" t="s">
        <v>472</v>
      </c>
      <c r="B5" s="184" t="s">
        <v>464</v>
      </c>
      <c r="C5" s="184" t="s">
        <v>467</v>
      </c>
      <c r="D5" s="184" t="s">
        <v>468</v>
      </c>
      <c r="E5" s="184" t="s">
        <v>123</v>
      </c>
      <c r="F5" s="319">
        <v>43118</v>
      </c>
      <c r="G5" s="319">
        <v>43187</v>
      </c>
      <c r="H5" s="90">
        <v>3630</v>
      </c>
      <c r="I5" s="90">
        <v>3600</v>
      </c>
    </row>
    <row r="6" spans="1:10" s="108" customFormat="1" ht="15" customHeight="1">
      <c r="A6" s="184" t="s">
        <v>232</v>
      </c>
      <c r="B6" s="184" t="s">
        <v>465</v>
      </c>
      <c r="C6" s="184" t="s">
        <v>469</v>
      </c>
      <c r="D6" s="184" t="s">
        <v>457</v>
      </c>
      <c r="E6" s="184" t="s">
        <v>123</v>
      </c>
      <c r="F6" s="319">
        <v>43110</v>
      </c>
      <c r="G6" s="319">
        <v>43160</v>
      </c>
      <c r="H6" s="90">
        <v>3649</v>
      </c>
      <c r="I6" s="381">
        <v>3649</v>
      </c>
    </row>
    <row r="7" spans="1:10" s="108" customFormat="1" ht="15" customHeight="1">
      <c r="A7" s="184" t="s">
        <v>499</v>
      </c>
      <c r="B7" s="184" t="s">
        <v>464</v>
      </c>
      <c r="C7" s="184" t="s">
        <v>487</v>
      </c>
      <c r="D7" s="184" t="s">
        <v>468</v>
      </c>
      <c r="E7" s="184" t="s">
        <v>123</v>
      </c>
      <c r="F7" s="319">
        <v>43139</v>
      </c>
      <c r="G7" s="319">
        <v>43171</v>
      </c>
      <c r="H7" s="90">
        <v>3333</v>
      </c>
      <c r="I7" s="90">
        <v>3400</v>
      </c>
    </row>
    <row r="8" spans="1:10" s="108" customFormat="1" ht="15" customHeight="1">
      <c r="A8" s="184" t="s">
        <v>498</v>
      </c>
      <c r="B8" s="184" t="s">
        <v>464</v>
      </c>
      <c r="C8" s="184" t="s">
        <v>488</v>
      </c>
      <c r="D8" s="184" t="s">
        <v>496</v>
      </c>
      <c r="E8" s="184" t="s">
        <v>123</v>
      </c>
      <c r="F8" s="319">
        <v>43134</v>
      </c>
      <c r="G8" s="319">
        <v>43178</v>
      </c>
      <c r="H8" s="90">
        <v>5378</v>
      </c>
      <c r="I8" s="90">
        <v>5400</v>
      </c>
    </row>
    <row r="9" spans="1:10" s="108" customFormat="1" ht="15" customHeight="1">
      <c r="A9" s="184" t="s">
        <v>497</v>
      </c>
      <c r="B9" s="184" t="s">
        <v>485</v>
      </c>
      <c r="C9" s="184" t="s">
        <v>489</v>
      </c>
      <c r="D9" s="184" t="s">
        <v>496</v>
      </c>
      <c r="E9" s="184" t="s">
        <v>123</v>
      </c>
      <c r="F9" s="319">
        <v>43148</v>
      </c>
      <c r="G9" s="319">
        <v>43176</v>
      </c>
      <c r="H9" s="90">
        <v>4467</v>
      </c>
      <c r="I9" s="90">
        <v>4500</v>
      </c>
    </row>
    <row r="10" spans="1:10" ht="15" customHeight="1">
      <c r="A10" s="184" t="s">
        <v>230</v>
      </c>
      <c r="B10" s="184" t="s">
        <v>465</v>
      </c>
      <c r="C10" s="184" t="s">
        <v>490</v>
      </c>
      <c r="D10" s="184" t="s">
        <v>457</v>
      </c>
      <c r="E10" s="184" t="s">
        <v>123</v>
      </c>
      <c r="F10" s="319">
        <v>43139</v>
      </c>
      <c r="G10" s="319">
        <v>43167</v>
      </c>
      <c r="H10" s="382">
        <v>3165</v>
      </c>
      <c r="I10" s="382">
        <v>3200</v>
      </c>
    </row>
    <row r="11" spans="1:10" ht="15" customHeight="1">
      <c r="A11" s="184" t="s">
        <v>230</v>
      </c>
      <c r="B11" s="184" t="s">
        <v>465</v>
      </c>
      <c r="C11" s="184" t="s">
        <v>491</v>
      </c>
      <c r="D11" s="184" t="s">
        <v>457</v>
      </c>
      <c r="E11" s="184" t="s">
        <v>123</v>
      </c>
      <c r="F11" s="319">
        <v>43153</v>
      </c>
      <c r="G11" s="319">
        <v>43234</v>
      </c>
      <c r="H11" s="382">
        <v>4058</v>
      </c>
      <c r="I11" s="382">
        <v>4075</v>
      </c>
    </row>
    <row r="12" spans="1:10" ht="15" customHeight="1">
      <c r="A12" s="184" t="s">
        <v>483</v>
      </c>
      <c r="B12" s="184" t="s">
        <v>485</v>
      </c>
      <c r="C12" s="184" t="s">
        <v>492</v>
      </c>
      <c r="D12" s="184" t="s">
        <v>495</v>
      </c>
      <c r="E12" s="184" t="s">
        <v>123</v>
      </c>
      <c r="F12" s="319">
        <v>43137</v>
      </c>
      <c r="G12" s="319">
        <v>43155</v>
      </c>
      <c r="H12" s="382">
        <v>205</v>
      </c>
      <c r="I12" s="382">
        <v>200</v>
      </c>
    </row>
    <row r="13" spans="1:10" ht="15" customHeight="1">
      <c r="A13" s="184" t="s">
        <v>483</v>
      </c>
      <c r="B13" s="184" t="s">
        <v>485</v>
      </c>
      <c r="C13" s="184" t="s">
        <v>493</v>
      </c>
      <c r="D13" s="184" t="s">
        <v>495</v>
      </c>
      <c r="E13" s="184" t="s">
        <v>123</v>
      </c>
      <c r="F13" s="319">
        <v>43146</v>
      </c>
      <c r="G13" s="319">
        <v>43166</v>
      </c>
      <c r="H13" s="382">
        <v>155</v>
      </c>
      <c r="I13" s="382">
        <v>200</v>
      </c>
    </row>
    <row r="14" spans="1:10" ht="15" customHeight="1">
      <c r="A14" s="184" t="s">
        <v>471</v>
      </c>
      <c r="B14" s="184" t="s">
        <v>463</v>
      </c>
      <c r="C14" s="184" t="s">
        <v>506</v>
      </c>
      <c r="D14" s="184" t="s">
        <v>474</v>
      </c>
      <c r="E14" s="184" t="s">
        <v>123</v>
      </c>
      <c r="F14" s="319">
        <v>43140</v>
      </c>
      <c r="G14" s="411">
        <v>43343</v>
      </c>
      <c r="H14" s="382">
        <v>8356</v>
      </c>
      <c r="I14" s="382">
        <v>8163</v>
      </c>
    </row>
    <row r="15" spans="1:10" ht="15" customHeight="1">
      <c r="A15" s="184" t="s">
        <v>125</v>
      </c>
      <c r="B15" s="184" t="s">
        <v>486</v>
      </c>
      <c r="C15" s="184" t="s">
        <v>494</v>
      </c>
      <c r="D15" s="395" t="s">
        <v>365</v>
      </c>
      <c r="E15" s="184" t="s">
        <v>123</v>
      </c>
      <c r="F15" s="319">
        <v>43155</v>
      </c>
      <c r="G15" s="411">
        <v>43191</v>
      </c>
      <c r="H15" s="382">
        <v>14522</v>
      </c>
      <c r="I15" s="382">
        <v>14094</v>
      </c>
    </row>
    <row r="16" spans="1:10" ht="15">
      <c r="A16" s="409" t="s">
        <v>498</v>
      </c>
      <c r="B16" s="409" t="s">
        <v>513</v>
      </c>
      <c r="C16" s="409" t="s">
        <v>502</v>
      </c>
      <c r="D16" s="409" t="s">
        <v>468</v>
      </c>
      <c r="E16" s="409" t="s">
        <v>123</v>
      </c>
      <c r="F16" s="410">
        <v>43189</v>
      </c>
      <c r="G16" s="410">
        <v>43260</v>
      </c>
      <c r="H16" s="412">
        <v>3820</v>
      </c>
      <c r="I16" s="412">
        <v>3820</v>
      </c>
    </row>
    <row r="17" spans="1:9" ht="15">
      <c r="A17" s="409" t="s">
        <v>497</v>
      </c>
      <c r="B17" s="409" t="s">
        <v>464</v>
      </c>
      <c r="C17" s="409" t="s">
        <v>503</v>
      </c>
      <c r="D17" s="409" t="s">
        <v>507</v>
      </c>
      <c r="E17" s="409" t="s">
        <v>123</v>
      </c>
      <c r="F17" s="410">
        <v>43170</v>
      </c>
      <c r="G17" s="410">
        <v>43215</v>
      </c>
      <c r="H17" s="412">
        <v>6050</v>
      </c>
      <c r="I17" s="412">
        <v>6000</v>
      </c>
    </row>
    <row r="18" spans="1:9" ht="15">
      <c r="A18" s="409" t="s">
        <v>498</v>
      </c>
      <c r="B18" s="409" t="s">
        <v>501</v>
      </c>
      <c r="C18" s="409" t="s">
        <v>504</v>
      </c>
      <c r="D18" s="409" t="s">
        <v>505</v>
      </c>
      <c r="E18" s="409" t="s">
        <v>123</v>
      </c>
      <c r="F18" s="410">
        <v>43175</v>
      </c>
      <c r="G18" s="410">
        <v>43242</v>
      </c>
      <c r="H18" s="412">
        <v>4700</v>
      </c>
      <c r="I18" s="412">
        <v>4700</v>
      </c>
    </row>
    <row r="19" spans="1:9" ht="15">
      <c r="A19" s="409" t="s">
        <v>498</v>
      </c>
      <c r="B19" s="409" t="s">
        <v>513</v>
      </c>
      <c r="C19" s="409" t="s">
        <v>514</v>
      </c>
      <c r="D19" s="409" t="s">
        <v>468</v>
      </c>
      <c r="E19" s="409" t="s">
        <v>123</v>
      </c>
      <c r="F19" s="410">
        <v>43213</v>
      </c>
      <c r="G19" s="410">
        <v>43278</v>
      </c>
      <c r="H19" s="412">
        <v>4530</v>
      </c>
      <c r="I19" s="412">
        <v>4530</v>
      </c>
    </row>
    <row r="20" spans="1:9" ht="15">
      <c r="A20" s="409" t="s">
        <v>498</v>
      </c>
      <c r="B20" s="409" t="s">
        <v>501</v>
      </c>
      <c r="C20" s="409" t="s">
        <v>515</v>
      </c>
      <c r="D20" s="409" t="s">
        <v>505</v>
      </c>
      <c r="E20" s="409" t="s">
        <v>123</v>
      </c>
      <c r="F20" s="410">
        <v>43201</v>
      </c>
      <c r="G20" s="410">
        <v>43242</v>
      </c>
      <c r="H20" s="412">
        <v>4700</v>
      </c>
      <c r="I20" s="412">
        <v>4700</v>
      </c>
    </row>
    <row r="21" spans="1:9" ht="15">
      <c r="A21" s="409" t="s">
        <v>125</v>
      </c>
      <c r="B21" s="409" t="s">
        <v>486</v>
      </c>
      <c r="C21" s="409" t="s">
        <v>516</v>
      </c>
      <c r="D21" s="409" t="s">
        <v>365</v>
      </c>
      <c r="E21" s="409" t="s">
        <v>123</v>
      </c>
      <c r="F21" s="410">
        <v>43191</v>
      </c>
      <c r="G21" s="410">
        <v>43246</v>
      </c>
      <c r="H21" s="412">
        <v>14344</v>
      </c>
      <c r="I21" s="412">
        <v>14437</v>
      </c>
    </row>
    <row r="22" spans="1:9" ht="15">
      <c r="A22" s="409" t="s">
        <v>404</v>
      </c>
      <c r="B22" s="409" t="s">
        <v>463</v>
      </c>
      <c r="C22" s="409" t="s">
        <v>523</v>
      </c>
      <c r="D22" s="409" t="s">
        <v>474</v>
      </c>
      <c r="E22" s="409" t="s">
        <v>123</v>
      </c>
      <c r="F22" s="410">
        <v>43234</v>
      </c>
      <c r="G22" s="410">
        <v>43346</v>
      </c>
      <c r="H22" s="412">
        <v>8885</v>
      </c>
      <c r="I22" s="412">
        <v>8974</v>
      </c>
    </row>
    <row r="23" spans="1:9" ht="15">
      <c r="A23" s="409" t="s">
        <v>520</v>
      </c>
      <c r="B23" s="409" t="s">
        <v>462</v>
      </c>
      <c r="C23" s="409" t="s">
        <v>524</v>
      </c>
      <c r="D23" s="409" t="s">
        <v>473</v>
      </c>
      <c r="E23" s="409" t="s">
        <v>123</v>
      </c>
      <c r="F23" s="410">
        <v>43234</v>
      </c>
      <c r="G23" s="410">
        <v>43273</v>
      </c>
      <c r="H23" s="412">
        <v>4764</v>
      </c>
      <c r="I23" s="412">
        <v>5096</v>
      </c>
    </row>
    <row r="24" spans="1:9" ht="15">
      <c r="A24" s="409" t="s">
        <v>231</v>
      </c>
      <c r="B24" s="409" t="s">
        <v>501</v>
      </c>
      <c r="C24" s="409" t="s">
        <v>525</v>
      </c>
      <c r="D24" s="409" t="s">
        <v>532</v>
      </c>
      <c r="E24" s="409" t="s">
        <v>123</v>
      </c>
      <c r="F24" s="410">
        <v>43238</v>
      </c>
      <c r="G24" s="410" t="s">
        <v>124</v>
      </c>
      <c r="H24" s="412">
        <v>4900</v>
      </c>
      <c r="I24" s="412">
        <v>4900</v>
      </c>
    </row>
    <row r="25" spans="1:9" ht="15">
      <c r="A25" s="409" t="s">
        <v>404</v>
      </c>
      <c r="B25" s="409" t="s">
        <v>521</v>
      </c>
      <c r="C25" s="429" t="s">
        <v>526</v>
      </c>
      <c r="D25" s="429" t="s">
        <v>530</v>
      </c>
      <c r="E25" s="429" t="s">
        <v>123</v>
      </c>
      <c r="F25" s="430">
        <v>43239</v>
      </c>
      <c r="G25" s="430">
        <v>43322</v>
      </c>
      <c r="H25" s="431">
        <v>10989</v>
      </c>
      <c r="I25" s="431">
        <v>11054</v>
      </c>
    </row>
    <row r="26" spans="1:9" ht="15">
      <c r="A26" s="409" t="s">
        <v>125</v>
      </c>
      <c r="B26" s="409" t="s">
        <v>522</v>
      </c>
      <c r="C26" s="429" t="s">
        <v>527</v>
      </c>
      <c r="D26" s="429" t="s">
        <v>365</v>
      </c>
      <c r="E26" s="429" t="s">
        <v>123</v>
      </c>
      <c r="F26" s="430">
        <v>43247</v>
      </c>
      <c r="G26" s="430">
        <v>43334</v>
      </c>
      <c r="H26" s="431">
        <v>16892</v>
      </c>
      <c r="I26" s="431">
        <v>18139</v>
      </c>
    </row>
    <row r="27" spans="1:9" ht="15.75" customHeight="1">
      <c r="A27" s="184" t="s">
        <v>549</v>
      </c>
      <c r="B27" s="184" t="s">
        <v>536</v>
      </c>
      <c r="C27" s="432" t="s">
        <v>537</v>
      </c>
      <c r="D27" s="432" t="s">
        <v>539</v>
      </c>
      <c r="E27" s="432" t="s">
        <v>541</v>
      </c>
      <c r="F27" s="433">
        <v>43263</v>
      </c>
      <c r="G27" s="433">
        <v>43299</v>
      </c>
      <c r="H27" s="434">
        <v>10767</v>
      </c>
      <c r="I27" s="434">
        <v>10771</v>
      </c>
    </row>
    <row r="28" spans="1:9" ht="15">
      <c r="A28" s="184" t="s">
        <v>498</v>
      </c>
      <c r="B28" s="184" t="s">
        <v>513</v>
      </c>
      <c r="C28" s="432" t="s">
        <v>538</v>
      </c>
      <c r="D28" s="432" t="s">
        <v>468</v>
      </c>
      <c r="E28" s="432" t="s">
        <v>123</v>
      </c>
      <c r="F28" s="433">
        <v>43266</v>
      </c>
      <c r="G28" s="433" t="s">
        <v>124</v>
      </c>
      <c r="H28" s="434">
        <v>6500</v>
      </c>
      <c r="I28" s="434">
        <v>6600</v>
      </c>
    </row>
    <row r="29" spans="1:9" ht="17.25" customHeight="1">
      <c r="A29" s="419" t="s">
        <v>550</v>
      </c>
      <c r="B29" s="184" t="s">
        <v>544</v>
      </c>
      <c r="C29" s="432" t="s">
        <v>545</v>
      </c>
      <c r="D29" s="432" t="s">
        <v>539</v>
      </c>
      <c r="E29" s="432" t="s">
        <v>541</v>
      </c>
      <c r="F29" s="433">
        <v>43301</v>
      </c>
      <c r="G29" s="433">
        <v>43371</v>
      </c>
      <c r="H29" s="434">
        <v>8100</v>
      </c>
      <c r="I29" s="434">
        <v>17543</v>
      </c>
    </row>
    <row r="30" spans="1:9" ht="18" customHeight="1">
      <c r="A30" s="419" t="s">
        <v>550</v>
      </c>
      <c r="B30" s="184" t="s">
        <v>544</v>
      </c>
      <c r="C30" s="432" t="s">
        <v>546</v>
      </c>
      <c r="D30" s="432" t="s">
        <v>539</v>
      </c>
      <c r="E30" s="432" t="s">
        <v>541</v>
      </c>
      <c r="F30" s="433">
        <v>43303</v>
      </c>
      <c r="G30" s="433">
        <v>43366</v>
      </c>
      <c r="H30" s="434">
        <v>16902</v>
      </c>
      <c r="I30" s="434">
        <v>17557</v>
      </c>
    </row>
    <row r="31" spans="1:9" ht="15">
      <c r="A31" s="184" t="s">
        <v>498</v>
      </c>
      <c r="B31" s="184" t="s">
        <v>513</v>
      </c>
      <c r="C31" s="432" t="s">
        <v>547</v>
      </c>
      <c r="D31" s="432" t="s">
        <v>468</v>
      </c>
      <c r="E31" s="432" t="s">
        <v>123</v>
      </c>
      <c r="F31" s="433">
        <v>43298</v>
      </c>
      <c r="G31" s="433" t="s">
        <v>124</v>
      </c>
      <c r="H31" s="434">
        <v>5250</v>
      </c>
      <c r="I31" s="434">
        <v>5350</v>
      </c>
    </row>
    <row r="32" spans="1:9" ht="15">
      <c r="A32" s="184" t="s">
        <v>404</v>
      </c>
      <c r="B32" s="184" t="s">
        <v>521</v>
      </c>
      <c r="C32" s="432" t="s">
        <v>568</v>
      </c>
      <c r="D32" s="432" t="s">
        <v>530</v>
      </c>
      <c r="E32" s="432" t="s">
        <v>123</v>
      </c>
      <c r="F32" s="433">
        <v>43308</v>
      </c>
      <c r="G32" s="433" t="s">
        <v>124</v>
      </c>
      <c r="H32" s="434">
        <v>14509</v>
      </c>
      <c r="I32" s="434">
        <v>14895</v>
      </c>
    </row>
    <row r="33" spans="1:9" s="293" customFormat="1" ht="15">
      <c r="A33" s="184" t="s">
        <v>125</v>
      </c>
      <c r="B33" s="184" t="s">
        <v>522</v>
      </c>
      <c r="C33" s="184" t="s">
        <v>552</v>
      </c>
      <c r="D33" s="184" t="s">
        <v>365</v>
      </c>
      <c r="E33" s="184" t="s">
        <v>123</v>
      </c>
      <c r="F33" s="319">
        <v>43335</v>
      </c>
      <c r="G33" s="433" t="s">
        <v>124</v>
      </c>
      <c r="H33" s="434">
        <v>13321</v>
      </c>
      <c r="I33" s="434">
        <v>18094</v>
      </c>
    </row>
    <row r="34" spans="1:9" s="293" customFormat="1" ht="15">
      <c r="A34" s="184" t="s">
        <v>556</v>
      </c>
      <c r="B34" s="184" t="s">
        <v>501</v>
      </c>
      <c r="C34" s="184" t="s">
        <v>553</v>
      </c>
      <c r="D34" s="184" t="s">
        <v>555</v>
      </c>
      <c r="E34" s="184" t="s">
        <v>123</v>
      </c>
      <c r="F34" s="319">
        <v>43330</v>
      </c>
      <c r="G34" s="433" t="s">
        <v>124</v>
      </c>
      <c r="H34" s="434">
        <v>4700</v>
      </c>
      <c r="I34" s="434">
        <v>4700</v>
      </c>
    </row>
    <row r="35" spans="1:9" s="293" customFormat="1" ht="15">
      <c r="A35" s="184" t="s">
        <v>497</v>
      </c>
      <c r="B35" s="184" t="s">
        <v>501</v>
      </c>
      <c r="C35" s="184" t="s">
        <v>554</v>
      </c>
      <c r="D35" s="184" t="s">
        <v>507</v>
      </c>
      <c r="E35" s="184" t="s">
        <v>123</v>
      </c>
      <c r="F35" s="319">
        <v>43338</v>
      </c>
      <c r="G35" s="433" t="s">
        <v>124</v>
      </c>
      <c r="H35" s="434">
        <v>4100</v>
      </c>
      <c r="I35" s="434">
        <v>4100</v>
      </c>
    </row>
    <row r="36" spans="1:9" s="293" customFormat="1" ht="15">
      <c r="A36" s="184" t="s">
        <v>499</v>
      </c>
      <c r="B36" s="184" t="s">
        <v>464</v>
      </c>
      <c r="C36" s="184" t="s">
        <v>563</v>
      </c>
      <c r="D36" s="184" t="s">
        <v>468</v>
      </c>
      <c r="E36" s="184" t="s">
        <v>123</v>
      </c>
      <c r="F36" s="319">
        <v>43354</v>
      </c>
      <c r="G36" s="433" t="s">
        <v>124</v>
      </c>
      <c r="H36" s="434">
        <v>6195</v>
      </c>
      <c r="I36" s="434">
        <v>6200</v>
      </c>
    </row>
    <row r="37" spans="1:9" s="293" customFormat="1" ht="15">
      <c r="A37" s="184" t="s">
        <v>497</v>
      </c>
      <c r="B37" s="184" t="s">
        <v>501</v>
      </c>
      <c r="C37" s="184" t="s">
        <v>564</v>
      </c>
      <c r="D37" s="184" t="s">
        <v>507</v>
      </c>
      <c r="E37" s="184" t="s">
        <v>123</v>
      </c>
      <c r="F37" s="319">
        <v>43360</v>
      </c>
      <c r="G37" s="319" t="s">
        <v>124</v>
      </c>
      <c r="H37" s="382">
        <v>4200</v>
      </c>
      <c r="I37" s="382">
        <v>4200</v>
      </c>
    </row>
    <row r="38" spans="1:9" s="293" customFormat="1" ht="15">
      <c r="A38" s="184" t="s">
        <v>345</v>
      </c>
      <c r="B38" s="184" t="s">
        <v>562</v>
      </c>
      <c r="C38" s="184" t="s">
        <v>565</v>
      </c>
      <c r="D38" s="184" t="s">
        <v>567</v>
      </c>
      <c r="E38" s="184" t="s">
        <v>123</v>
      </c>
      <c r="F38" s="319">
        <v>43354</v>
      </c>
      <c r="G38" s="319" t="s">
        <v>124</v>
      </c>
      <c r="H38" s="382">
        <v>3103</v>
      </c>
      <c r="I38" s="382">
        <v>4406</v>
      </c>
    </row>
    <row r="39" spans="1:9" s="293" customFormat="1" ht="15">
      <c r="A39" s="184" t="s">
        <v>549</v>
      </c>
      <c r="B39" s="184" t="s">
        <v>536</v>
      </c>
      <c r="C39" s="184" t="s">
        <v>566</v>
      </c>
      <c r="D39" s="184" t="s">
        <v>539</v>
      </c>
      <c r="E39" s="184" t="s">
        <v>541</v>
      </c>
      <c r="F39" s="319">
        <v>43373</v>
      </c>
      <c r="G39" s="319" t="s">
        <v>124</v>
      </c>
      <c r="H39" s="382">
        <v>5963</v>
      </c>
      <c r="I39" s="382">
        <v>11635</v>
      </c>
    </row>
  </sheetData>
  <sortState ref="A81:I92">
    <sortCondition ref="F81:F92"/>
  </sortState>
  <mergeCells count="1">
    <mergeCell ref="A1:I1"/>
  </mergeCells>
  <printOptions horizontalCentered="1"/>
  <pageMargins left="0.25" right="0.25" top="0.75" bottom="0.75" header="0.3" footer="0.3"/>
  <pageSetup paperSize="5" orientation="landscape" horizontalDpi="300" verticalDpi="300" r:id="rId1"/>
  <headerFooter>
    <oddFooter>&amp;C&amp;"-,Bold"MEEI Bulletins Vol 55 No. 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S77"/>
  <sheetViews>
    <sheetView view="pageLayout" zoomScale="90" zoomScaleNormal="98" zoomScaleSheetLayoutView="100" zoomScalePageLayoutView="90" workbookViewId="0">
      <selection activeCell="P22" sqref="P22"/>
    </sheetView>
  </sheetViews>
  <sheetFormatPr defaultColWidth="9.140625" defaultRowHeight="15"/>
  <cols>
    <col min="1" max="1" width="9.42578125" style="104" customWidth="1"/>
    <col min="2" max="2" width="7.7109375" style="104" customWidth="1"/>
    <col min="3" max="3" width="7.7109375" style="104" hidden="1" customWidth="1"/>
    <col min="4" max="5" width="7.7109375" style="104" customWidth="1"/>
    <col min="6" max="6" width="7.28515625" style="104" customWidth="1"/>
    <col min="7" max="7" width="9.85546875" style="104" customWidth="1"/>
    <col min="8" max="8" width="7" style="104" customWidth="1"/>
    <col min="9" max="9" width="7.28515625" style="104" hidden="1" customWidth="1"/>
    <col min="10" max="12" width="7.28515625" style="104" customWidth="1"/>
    <col min="13" max="13" width="9.85546875" style="104" customWidth="1"/>
    <col min="14" max="14" width="8.7109375" style="104" customWidth="1"/>
    <col min="15" max="15" width="10.42578125" style="104" customWidth="1"/>
    <col min="16" max="17" width="9.140625" style="104" customWidth="1"/>
    <col min="18" max="18" width="11.5703125" style="104" customWidth="1"/>
    <col min="19" max="19" width="15.28515625" style="104" customWidth="1"/>
    <col min="20" max="16384" width="9.140625" style="104"/>
  </cols>
  <sheetData>
    <row r="1" spans="1:19" ht="25.5" customHeight="1">
      <c r="A1" s="489" t="s">
        <v>436</v>
      </c>
      <c r="B1" s="490"/>
      <c r="C1" s="490"/>
      <c r="D1" s="490"/>
      <c r="E1" s="490"/>
      <c r="F1" s="490"/>
      <c r="G1" s="490"/>
      <c r="H1" s="490"/>
      <c r="I1" s="490"/>
      <c r="J1" s="490"/>
      <c r="K1" s="490"/>
      <c r="L1" s="490"/>
      <c r="M1" s="490"/>
      <c r="N1" s="490"/>
      <c r="O1" s="490"/>
      <c r="P1" s="490"/>
      <c r="Q1" s="490"/>
      <c r="R1" s="490"/>
      <c r="S1" s="491"/>
    </row>
    <row r="2" spans="1:19" s="106" customFormat="1" ht="48.75" customHeight="1">
      <c r="A2" s="153"/>
      <c r="B2" s="506" t="s">
        <v>128</v>
      </c>
      <c r="C2" s="507"/>
      <c r="D2" s="507"/>
      <c r="E2" s="507"/>
      <c r="F2" s="507"/>
      <c r="G2" s="508"/>
      <c r="H2" s="506" t="s">
        <v>129</v>
      </c>
      <c r="I2" s="507"/>
      <c r="J2" s="507"/>
      <c r="K2" s="507"/>
      <c r="L2" s="507"/>
      <c r="M2" s="508"/>
      <c r="N2" s="507" t="s">
        <v>413</v>
      </c>
      <c r="O2" s="507"/>
      <c r="P2" s="507"/>
      <c r="Q2" s="507"/>
      <c r="R2" s="508"/>
      <c r="S2" s="168" t="s">
        <v>130</v>
      </c>
    </row>
    <row r="3" spans="1:19" s="107" customFormat="1" ht="33.75" customHeight="1">
      <c r="A3" s="153"/>
      <c r="B3" s="103" t="s">
        <v>231</v>
      </c>
      <c r="C3" s="103" t="s">
        <v>276</v>
      </c>
      <c r="D3" s="103" t="s">
        <v>345</v>
      </c>
      <c r="E3" s="103" t="s">
        <v>367</v>
      </c>
      <c r="F3" s="103" t="s">
        <v>230</v>
      </c>
      <c r="G3" s="103" t="s">
        <v>131</v>
      </c>
      <c r="H3" s="103" t="s">
        <v>125</v>
      </c>
      <c r="I3" s="103" t="s">
        <v>353</v>
      </c>
      <c r="J3" s="103" t="s">
        <v>404</v>
      </c>
      <c r="K3" s="103" t="s">
        <v>414</v>
      </c>
      <c r="L3" s="103" t="s">
        <v>118</v>
      </c>
      <c r="M3" s="103" t="s">
        <v>132</v>
      </c>
      <c r="N3" s="103" t="s">
        <v>355</v>
      </c>
      <c r="O3" s="103" t="s">
        <v>125</v>
      </c>
      <c r="P3" s="103" t="s">
        <v>353</v>
      </c>
      <c r="Q3" s="103" t="s">
        <v>414</v>
      </c>
      <c r="R3" s="103" t="s">
        <v>133</v>
      </c>
      <c r="S3" s="169"/>
    </row>
    <row r="4" spans="1:19" s="108" customFormat="1" ht="20.100000000000001" customHeight="1">
      <c r="A4" s="157">
        <v>43101</v>
      </c>
      <c r="B4" s="105">
        <v>1</v>
      </c>
      <c r="C4" s="105"/>
      <c r="D4" s="105">
        <v>0</v>
      </c>
      <c r="E4" s="105">
        <v>0</v>
      </c>
      <c r="F4" s="105">
        <v>0</v>
      </c>
      <c r="G4" s="118">
        <f t="shared" ref="G4:G10" si="0">SUM(B4:F4)</f>
        <v>1</v>
      </c>
      <c r="H4" s="105">
        <v>0</v>
      </c>
      <c r="I4" s="105">
        <v>0</v>
      </c>
      <c r="J4" s="105">
        <v>0</v>
      </c>
      <c r="K4" s="105">
        <v>0</v>
      </c>
      <c r="L4" s="105">
        <v>0</v>
      </c>
      <c r="M4" s="119">
        <f t="shared" ref="M4:M12" si="1">SUM(H4:L4)</f>
        <v>0</v>
      </c>
      <c r="N4" s="318">
        <v>0</v>
      </c>
      <c r="O4" s="105">
        <v>0</v>
      </c>
      <c r="P4" s="105">
        <v>0</v>
      </c>
      <c r="Q4" s="105">
        <v>1</v>
      </c>
      <c r="R4" s="118">
        <f t="shared" ref="R4:R9" si="2">SUM(N4:Q4)</f>
        <v>1</v>
      </c>
      <c r="S4" s="170">
        <f t="shared" ref="S4:S9" si="3">+G4+M4+R4</f>
        <v>2</v>
      </c>
    </row>
    <row r="5" spans="1:19" s="108" customFormat="1" ht="20.100000000000001" customHeight="1">
      <c r="A5" s="157">
        <v>43132</v>
      </c>
      <c r="B5" s="105">
        <v>0</v>
      </c>
      <c r="C5" s="105"/>
      <c r="D5" s="105">
        <v>0</v>
      </c>
      <c r="E5" s="105">
        <v>0</v>
      </c>
      <c r="F5" s="105">
        <v>0</v>
      </c>
      <c r="G5" s="118">
        <f t="shared" si="0"/>
        <v>0</v>
      </c>
      <c r="H5" s="105">
        <v>0</v>
      </c>
      <c r="I5" s="105"/>
      <c r="J5" s="105">
        <v>0</v>
      </c>
      <c r="K5" s="105">
        <v>0</v>
      </c>
      <c r="L5" s="105">
        <v>1</v>
      </c>
      <c r="M5" s="119">
        <f t="shared" si="1"/>
        <v>1</v>
      </c>
      <c r="N5" s="318">
        <v>1</v>
      </c>
      <c r="O5" s="105">
        <v>0</v>
      </c>
      <c r="P5" s="105">
        <v>0</v>
      </c>
      <c r="Q5" s="105">
        <v>0</v>
      </c>
      <c r="R5" s="118">
        <f t="shared" si="2"/>
        <v>1</v>
      </c>
      <c r="S5" s="170">
        <f t="shared" si="3"/>
        <v>2</v>
      </c>
    </row>
    <row r="6" spans="1:19" s="108" customFormat="1" ht="20.100000000000001" customHeight="1">
      <c r="A6" s="157">
        <v>43160</v>
      </c>
      <c r="B6" s="105">
        <v>4</v>
      </c>
      <c r="C6" s="105"/>
      <c r="D6" s="105">
        <v>0</v>
      </c>
      <c r="E6" s="105">
        <v>0</v>
      </c>
      <c r="F6" s="105">
        <v>3</v>
      </c>
      <c r="G6" s="118">
        <f t="shared" si="0"/>
        <v>7</v>
      </c>
      <c r="H6" s="105">
        <v>0</v>
      </c>
      <c r="I6" s="105"/>
      <c r="J6" s="105">
        <v>0</v>
      </c>
      <c r="K6" s="105">
        <v>1</v>
      </c>
      <c r="L6" s="105">
        <v>0</v>
      </c>
      <c r="M6" s="119">
        <f t="shared" si="1"/>
        <v>1</v>
      </c>
      <c r="N6" s="318">
        <v>1</v>
      </c>
      <c r="O6" s="105">
        <v>0</v>
      </c>
      <c r="P6" s="105">
        <v>0</v>
      </c>
      <c r="Q6" s="105">
        <v>0</v>
      </c>
      <c r="R6" s="118">
        <f t="shared" si="2"/>
        <v>1</v>
      </c>
      <c r="S6" s="170">
        <f t="shared" si="3"/>
        <v>9</v>
      </c>
    </row>
    <row r="7" spans="1:19" s="108" customFormat="1" ht="20.100000000000001" customHeight="1">
      <c r="A7" s="157">
        <v>43191</v>
      </c>
      <c r="B7" s="105">
        <v>1</v>
      </c>
      <c r="C7" s="105"/>
      <c r="D7" s="105">
        <v>0</v>
      </c>
      <c r="E7" s="105">
        <v>0</v>
      </c>
      <c r="F7" s="105">
        <v>1</v>
      </c>
      <c r="G7" s="118">
        <f t="shared" si="0"/>
        <v>2</v>
      </c>
      <c r="H7" s="105">
        <v>0</v>
      </c>
      <c r="I7" s="105">
        <v>0</v>
      </c>
      <c r="J7" s="105">
        <v>0</v>
      </c>
      <c r="K7" s="105">
        <v>0</v>
      </c>
      <c r="L7" s="105">
        <v>0</v>
      </c>
      <c r="M7" s="119">
        <f t="shared" si="1"/>
        <v>0</v>
      </c>
      <c r="N7" s="318">
        <v>0</v>
      </c>
      <c r="O7" s="105">
        <v>1</v>
      </c>
      <c r="P7" s="105">
        <v>0</v>
      </c>
      <c r="Q7" s="105">
        <v>0</v>
      </c>
      <c r="R7" s="118">
        <f t="shared" si="2"/>
        <v>1</v>
      </c>
      <c r="S7" s="170">
        <f t="shared" si="3"/>
        <v>3</v>
      </c>
    </row>
    <row r="8" spans="1:19" s="108" customFormat="1" ht="20.100000000000001" customHeight="1">
      <c r="A8" s="157">
        <v>43221</v>
      </c>
      <c r="B8" s="105">
        <v>2</v>
      </c>
      <c r="C8" s="105"/>
      <c r="D8" s="105">
        <v>0</v>
      </c>
      <c r="E8" s="105">
        <v>0</v>
      </c>
      <c r="F8" s="105">
        <v>1</v>
      </c>
      <c r="G8" s="118">
        <f t="shared" si="0"/>
        <v>3</v>
      </c>
      <c r="H8" s="105">
        <v>1</v>
      </c>
      <c r="I8" s="105"/>
      <c r="J8" s="105">
        <v>1</v>
      </c>
      <c r="K8" s="105">
        <v>0</v>
      </c>
      <c r="L8" s="105">
        <v>0</v>
      </c>
      <c r="M8" s="119">
        <f t="shared" si="1"/>
        <v>2</v>
      </c>
      <c r="N8" s="318">
        <v>0</v>
      </c>
      <c r="O8" s="318">
        <v>0</v>
      </c>
      <c r="P8" s="318">
        <v>0</v>
      </c>
      <c r="Q8" s="318">
        <v>0</v>
      </c>
      <c r="R8" s="118">
        <f t="shared" si="2"/>
        <v>0</v>
      </c>
      <c r="S8" s="170">
        <f t="shared" si="3"/>
        <v>5</v>
      </c>
    </row>
    <row r="9" spans="1:19" s="108" customFormat="1" ht="20.100000000000001" customHeight="1">
      <c r="A9" s="157">
        <v>43252</v>
      </c>
      <c r="B9" s="105">
        <v>2</v>
      </c>
      <c r="C9" s="105">
        <v>0</v>
      </c>
      <c r="D9" s="105">
        <v>0</v>
      </c>
      <c r="E9" s="105">
        <v>0</v>
      </c>
      <c r="F9" s="105">
        <v>0</v>
      </c>
      <c r="G9" s="118">
        <f t="shared" si="0"/>
        <v>2</v>
      </c>
      <c r="H9" s="105">
        <v>0</v>
      </c>
      <c r="I9" s="105">
        <v>0</v>
      </c>
      <c r="J9" s="105">
        <v>0</v>
      </c>
      <c r="K9" s="105">
        <v>2</v>
      </c>
      <c r="L9" s="105">
        <v>0</v>
      </c>
      <c r="M9" s="119">
        <f t="shared" si="1"/>
        <v>2</v>
      </c>
      <c r="N9" s="318">
        <v>0</v>
      </c>
      <c r="O9" s="318">
        <v>0</v>
      </c>
      <c r="P9" s="318">
        <v>0</v>
      </c>
      <c r="Q9" s="318">
        <v>0</v>
      </c>
      <c r="R9" s="118">
        <f t="shared" si="2"/>
        <v>0</v>
      </c>
      <c r="S9" s="170">
        <f t="shared" si="3"/>
        <v>4</v>
      </c>
    </row>
    <row r="10" spans="1:19" s="108" customFormat="1" ht="20.100000000000001" customHeight="1">
      <c r="A10" s="157">
        <v>43282</v>
      </c>
      <c r="B10" s="105">
        <v>0</v>
      </c>
      <c r="C10" s="105"/>
      <c r="D10" s="105">
        <v>0</v>
      </c>
      <c r="E10" s="105">
        <v>0</v>
      </c>
      <c r="F10" s="105">
        <v>0</v>
      </c>
      <c r="G10" s="118">
        <f t="shared" si="0"/>
        <v>0</v>
      </c>
      <c r="H10" s="105">
        <v>0</v>
      </c>
      <c r="I10" s="105"/>
      <c r="J10" s="105">
        <v>0</v>
      </c>
      <c r="K10" s="105">
        <v>0</v>
      </c>
      <c r="L10" s="105">
        <v>0</v>
      </c>
      <c r="M10" s="119">
        <f t="shared" si="1"/>
        <v>0</v>
      </c>
      <c r="N10" s="318">
        <v>0</v>
      </c>
      <c r="O10" s="105">
        <v>0</v>
      </c>
      <c r="P10" s="105">
        <v>1</v>
      </c>
      <c r="Q10" s="105">
        <v>0</v>
      </c>
      <c r="R10" s="118">
        <f t="shared" ref="R10:R12" si="4">SUM(N10:Q10)</f>
        <v>1</v>
      </c>
      <c r="S10" s="170">
        <f t="shared" ref="S10:S12" si="5">+G10+M10+R10</f>
        <v>1</v>
      </c>
    </row>
    <row r="11" spans="1:19" s="108" customFormat="1" ht="20.100000000000001" customHeight="1">
      <c r="A11" s="157">
        <v>43313</v>
      </c>
      <c r="B11" s="105">
        <v>0</v>
      </c>
      <c r="C11" s="105"/>
      <c r="D11" s="105">
        <v>0</v>
      </c>
      <c r="E11" s="105">
        <v>0</v>
      </c>
      <c r="F11" s="105">
        <v>0</v>
      </c>
      <c r="G11" s="118">
        <f t="shared" ref="G11:G12" si="6">SUM(B11:F11)</f>
        <v>0</v>
      </c>
      <c r="H11" s="105">
        <v>0</v>
      </c>
      <c r="I11" s="105"/>
      <c r="J11" s="105">
        <v>2</v>
      </c>
      <c r="K11" s="105">
        <v>0</v>
      </c>
      <c r="L11" s="105">
        <v>0</v>
      </c>
      <c r="M11" s="119">
        <f t="shared" si="1"/>
        <v>2</v>
      </c>
      <c r="N11" s="318">
        <v>0</v>
      </c>
      <c r="O11" s="105">
        <v>0</v>
      </c>
      <c r="P11" s="105">
        <v>0</v>
      </c>
      <c r="Q11" s="105">
        <v>0</v>
      </c>
      <c r="R11" s="118">
        <f t="shared" si="4"/>
        <v>0</v>
      </c>
      <c r="S11" s="170">
        <f t="shared" si="5"/>
        <v>2</v>
      </c>
    </row>
    <row r="12" spans="1:19" s="108" customFormat="1" ht="20.100000000000001" customHeight="1">
      <c r="A12" s="157">
        <v>43344</v>
      </c>
      <c r="B12" s="105">
        <v>0</v>
      </c>
      <c r="C12" s="105">
        <v>0</v>
      </c>
      <c r="D12" s="105">
        <v>0</v>
      </c>
      <c r="E12" s="105">
        <v>0</v>
      </c>
      <c r="F12" s="105">
        <v>0</v>
      </c>
      <c r="G12" s="118">
        <f t="shared" si="6"/>
        <v>0</v>
      </c>
      <c r="H12" s="105">
        <v>0</v>
      </c>
      <c r="I12" s="105"/>
      <c r="J12" s="105">
        <v>1</v>
      </c>
      <c r="K12" s="105">
        <v>0</v>
      </c>
      <c r="L12" s="105">
        <v>0</v>
      </c>
      <c r="M12" s="119">
        <f t="shared" si="1"/>
        <v>1</v>
      </c>
      <c r="N12" s="318">
        <v>0</v>
      </c>
      <c r="O12" s="105">
        <v>0</v>
      </c>
      <c r="P12" s="105">
        <v>2</v>
      </c>
      <c r="Q12" s="105">
        <v>0</v>
      </c>
      <c r="R12" s="118">
        <f t="shared" si="4"/>
        <v>2</v>
      </c>
      <c r="S12" s="170">
        <f t="shared" si="5"/>
        <v>3</v>
      </c>
    </row>
    <row r="13" spans="1:19" s="108" customFormat="1" ht="20.100000000000001" customHeight="1">
      <c r="A13" s="157">
        <v>43374</v>
      </c>
      <c r="B13" s="105"/>
      <c r="C13" s="105"/>
      <c r="D13" s="105"/>
      <c r="E13" s="105"/>
      <c r="F13" s="105"/>
      <c r="G13" s="118"/>
      <c r="H13" s="105"/>
      <c r="I13" s="105"/>
      <c r="J13" s="105"/>
      <c r="K13" s="105"/>
      <c r="L13" s="105"/>
      <c r="M13" s="119"/>
      <c r="N13" s="318"/>
      <c r="O13" s="105"/>
      <c r="P13" s="105"/>
      <c r="Q13" s="105"/>
      <c r="R13" s="118"/>
      <c r="S13" s="170"/>
    </row>
    <row r="14" spans="1:19" s="108" customFormat="1" ht="20.100000000000001" customHeight="1">
      <c r="A14" s="157">
        <v>43405</v>
      </c>
      <c r="B14" s="105"/>
      <c r="C14" s="105"/>
      <c r="D14" s="105"/>
      <c r="E14" s="105"/>
      <c r="F14" s="105"/>
      <c r="G14" s="118"/>
      <c r="H14" s="105"/>
      <c r="I14" s="105"/>
      <c r="J14" s="105"/>
      <c r="K14" s="105"/>
      <c r="L14" s="105"/>
      <c r="M14" s="119"/>
      <c r="N14" s="318"/>
      <c r="O14" s="105"/>
      <c r="P14" s="105"/>
      <c r="Q14" s="105"/>
      <c r="R14" s="118"/>
      <c r="S14" s="170"/>
    </row>
    <row r="15" spans="1:19" s="108" customFormat="1" ht="20.100000000000001" customHeight="1">
      <c r="A15" s="157">
        <v>43435</v>
      </c>
      <c r="B15" s="105"/>
      <c r="C15" s="105"/>
      <c r="D15" s="105"/>
      <c r="E15" s="105"/>
      <c r="F15" s="105"/>
      <c r="G15" s="118"/>
      <c r="H15" s="105"/>
      <c r="I15" s="105"/>
      <c r="J15" s="105"/>
      <c r="K15" s="105"/>
      <c r="L15" s="105"/>
      <c r="M15" s="119"/>
      <c r="N15" s="318"/>
      <c r="O15" s="105"/>
      <c r="P15" s="105"/>
      <c r="Q15" s="105"/>
      <c r="R15" s="118"/>
      <c r="S15" s="170"/>
    </row>
    <row r="16" spans="1:19" s="108" customFormat="1" ht="29.25" customHeight="1" thickBot="1">
      <c r="A16" s="171" t="s">
        <v>15</v>
      </c>
      <c r="B16" s="172">
        <f t="shared" ref="B16:G16" si="7">SUM(B4:B15)</f>
        <v>10</v>
      </c>
      <c r="C16" s="172">
        <f>SUM(C4:C15)</f>
        <v>0</v>
      </c>
      <c r="D16" s="172">
        <f>SUM(D4:D15)</f>
        <v>0</v>
      </c>
      <c r="E16" s="172">
        <f>SUM(E4:E15)</f>
        <v>0</v>
      </c>
      <c r="F16" s="172">
        <f t="shared" si="7"/>
        <v>5</v>
      </c>
      <c r="G16" s="172">
        <f t="shared" si="7"/>
        <v>15</v>
      </c>
      <c r="H16" s="172">
        <f t="shared" ref="H16:O16" si="8">SUM(H4:H15)</f>
        <v>1</v>
      </c>
      <c r="I16" s="172">
        <f t="shared" si="8"/>
        <v>0</v>
      </c>
      <c r="J16" s="172">
        <f>SUM(J4:J15)</f>
        <v>4</v>
      </c>
      <c r="K16" s="172">
        <f>SUM(K4:K15)</f>
        <v>3</v>
      </c>
      <c r="L16" s="172">
        <f>SUM(L4:L15)</f>
        <v>1</v>
      </c>
      <c r="M16" s="172">
        <f>SUM(M4:M15)</f>
        <v>9</v>
      </c>
      <c r="N16" s="172">
        <f>SUM(N4:N15)</f>
        <v>2</v>
      </c>
      <c r="O16" s="172">
        <f t="shared" si="8"/>
        <v>1</v>
      </c>
      <c r="P16" s="172">
        <f>SUM(P4:P15)</f>
        <v>3</v>
      </c>
      <c r="Q16" s="172">
        <f>SUM(Q4:Q15)</f>
        <v>1</v>
      </c>
      <c r="R16" s="172">
        <f t="shared" ref="R16:S16" si="9">SUM(R4:R15)</f>
        <v>7</v>
      </c>
      <c r="S16" s="173">
        <f t="shared" si="9"/>
        <v>31</v>
      </c>
    </row>
    <row r="17" spans="1:6" ht="9" customHeight="1"/>
    <row r="18" spans="1:6" ht="15" customHeight="1">
      <c r="A18" s="148" t="s">
        <v>420</v>
      </c>
      <c r="B18" s="148"/>
      <c r="C18" s="148"/>
      <c r="D18" s="148"/>
      <c r="E18" s="148"/>
      <c r="F18" s="148"/>
    </row>
    <row r="19" spans="1:6">
      <c r="A19" s="109"/>
      <c r="B19" s="109"/>
      <c r="C19" s="109"/>
      <c r="D19" s="109"/>
      <c r="E19" s="109"/>
      <c r="F19" s="109"/>
    </row>
    <row r="77" spans="1:19">
      <c r="A77" s="227"/>
      <c r="B77" s="227"/>
      <c r="C77" s="227"/>
      <c r="D77" s="227"/>
      <c r="E77" s="227"/>
      <c r="F77" s="227"/>
      <c r="G77" s="227"/>
      <c r="H77" s="227"/>
      <c r="I77" s="227"/>
      <c r="J77" s="227"/>
      <c r="K77" s="227"/>
      <c r="L77" s="227"/>
      <c r="M77" s="227"/>
      <c r="N77" s="227"/>
      <c r="O77" s="227"/>
      <c r="P77" s="227"/>
      <c r="Q77" s="227"/>
      <c r="R77" s="227"/>
      <c r="S77" s="227"/>
    </row>
  </sheetData>
  <mergeCells count="4">
    <mergeCell ref="B2:G2"/>
    <mergeCell ref="H2:M2"/>
    <mergeCell ref="A1:S1"/>
    <mergeCell ref="N2:R2"/>
  </mergeCells>
  <phoneticPr fontId="82" type="noConversion"/>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G4:G5 G16 M16 G6:G11"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P77"/>
  <sheetViews>
    <sheetView view="pageLayout" zoomScale="90" zoomScaleNormal="112" zoomScaleSheetLayoutView="80" zoomScalePageLayoutView="90" workbookViewId="0">
      <selection activeCell="H20" sqref="H20"/>
    </sheetView>
  </sheetViews>
  <sheetFormatPr defaultColWidth="9.140625" defaultRowHeight="12.75"/>
  <cols>
    <col min="1" max="1" width="13.5703125" style="39" customWidth="1"/>
    <col min="2" max="2" width="11.140625" style="39" customWidth="1"/>
    <col min="3" max="3" width="11.140625" style="307" customWidth="1"/>
    <col min="4" max="4" width="11.42578125" style="39" customWidth="1"/>
    <col min="5" max="5" width="9.5703125" style="39" customWidth="1"/>
    <col min="6" max="6" width="9.7109375" style="39" customWidth="1"/>
    <col min="7" max="7" width="10.140625" style="39" customWidth="1"/>
    <col min="8" max="8" width="11.7109375" style="39" customWidth="1"/>
    <col min="9" max="9" width="9.140625" style="307" customWidth="1"/>
    <col min="10" max="10" width="9.5703125" style="39" customWidth="1"/>
    <col min="11" max="11" width="19.140625" style="39" customWidth="1"/>
    <col min="12" max="12" width="15.28515625" style="39" customWidth="1"/>
    <col min="13" max="16384" width="9.140625" style="39"/>
  </cols>
  <sheetData>
    <row r="1" spans="1:12" s="52" customFormat="1" ht="30" customHeight="1">
      <c r="A1" s="509" t="s">
        <v>437</v>
      </c>
      <c r="B1" s="510"/>
      <c r="C1" s="510"/>
      <c r="D1" s="510"/>
      <c r="E1" s="510"/>
      <c r="F1" s="510"/>
      <c r="G1" s="510"/>
      <c r="H1" s="510"/>
      <c r="I1" s="510"/>
      <c r="J1" s="510"/>
      <c r="K1" s="510"/>
      <c r="L1" s="511"/>
    </row>
    <row r="2" spans="1:12" s="46" customFormat="1" ht="49.5" customHeight="1">
      <c r="A2" s="155"/>
      <c r="B2" s="102" t="s">
        <v>367</v>
      </c>
      <c r="C2" s="102" t="s">
        <v>387</v>
      </c>
      <c r="D2" s="102" t="s">
        <v>230</v>
      </c>
      <c r="E2" s="102" t="s">
        <v>355</v>
      </c>
      <c r="F2" s="101" t="s">
        <v>345</v>
      </c>
      <c r="G2" s="101" t="s">
        <v>276</v>
      </c>
      <c r="H2" s="101" t="s">
        <v>231</v>
      </c>
      <c r="I2" s="101" t="s">
        <v>528</v>
      </c>
      <c r="J2" s="101" t="s">
        <v>125</v>
      </c>
      <c r="K2" s="101" t="s">
        <v>306</v>
      </c>
      <c r="L2" s="156" t="s">
        <v>305</v>
      </c>
    </row>
    <row r="3" spans="1:12" s="47" customFormat="1" ht="20.100000000000001" customHeight="1">
      <c r="A3" s="157">
        <v>43101</v>
      </c>
      <c r="B3" s="186">
        <v>1</v>
      </c>
      <c r="C3" s="186">
        <v>0</v>
      </c>
      <c r="D3" s="93">
        <v>8</v>
      </c>
      <c r="E3" s="93">
        <v>1</v>
      </c>
      <c r="F3" s="93">
        <v>0</v>
      </c>
      <c r="G3" s="93">
        <v>0</v>
      </c>
      <c r="H3" s="93">
        <v>6</v>
      </c>
      <c r="I3" s="93">
        <v>0</v>
      </c>
      <c r="J3" s="93">
        <v>2</v>
      </c>
      <c r="K3" s="98">
        <f>SUM(B3:J3)</f>
        <v>18</v>
      </c>
      <c r="L3" s="158">
        <v>2635.5</v>
      </c>
    </row>
    <row r="4" spans="1:12" s="47" customFormat="1" ht="20.100000000000001" customHeight="1">
      <c r="A4" s="157">
        <v>43132</v>
      </c>
      <c r="B4" s="186">
        <v>1</v>
      </c>
      <c r="C4" s="186">
        <v>0</v>
      </c>
      <c r="D4" s="93">
        <v>9</v>
      </c>
      <c r="E4" s="93">
        <v>2</v>
      </c>
      <c r="F4" s="93">
        <v>0</v>
      </c>
      <c r="G4" s="93">
        <v>0</v>
      </c>
      <c r="H4" s="93">
        <v>6</v>
      </c>
      <c r="I4" s="93">
        <v>0</v>
      </c>
      <c r="J4" s="93">
        <v>2</v>
      </c>
      <c r="K4" s="98">
        <f t="shared" ref="K4:K11" si="0">SUM(B4:J4)</f>
        <v>20</v>
      </c>
      <c r="L4" s="158">
        <v>2473</v>
      </c>
    </row>
    <row r="5" spans="1:12" s="47" customFormat="1" ht="20.100000000000001" customHeight="1">
      <c r="A5" s="157">
        <v>43160</v>
      </c>
      <c r="B5" s="186">
        <v>1</v>
      </c>
      <c r="C5" s="186">
        <v>4</v>
      </c>
      <c r="D5" s="93">
        <v>9</v>
      </c>
      <c r="E5" s="93">
        <v>0</v>
      </c>
      <c r="F5" s="93">
        <v>0</v>
      </c>
      <c r="G5" s="93">
        <v>0</v>
      </c>
      <c r="H5" s="93">
        <v>0</v>
      </c>
      <c r="I5" s="93">
        <v>0</v>
      </c>
      <c r="J5" s="93">
        <v>0</v>
      </c>
      <c r="K5" s="98">
        <f t="shared" si="0"/>
        <v>14</v>
      </c>
      <c r="L5" s="158">
        <v>2959.2</v>
      </c>
    </row>
    <row r="6" spans="1:12" s="47" customFormat="1" ht="20.100000000000001" customHeight="1">
      <c r="A6" s="157">
        <v>43191</v>
      </c>
      <c r="B6" s="186">
        <v>0</v>
      </c>
      <c r="C6" s="186">
        <v>0</v>
      </c>
      <c r="D6" s="93">
        <v>7</v>
      </c>
      <c r="E6" s="93">
        <v>1</v>
      </c>
      <c r="F6" s="93">
        <v>0</v>
      </c>
      <c r="G6" s="93">
        <v>2</v>
      </c>
      <c r="H6" s="93">
        <v>4</v>
      </c>
      <c r="I6" s="93">
        <v>1</v>
      </c>
      <c r="J6" s="93">
        <v>0</v>
      </c>
      <c r="K6" s="98">
        <f t="shared" si="0"/>
        <v>15</v>
      </c>
      <c r="L6" s="158">
        <v>1397.5</v>
      </c>
    </row>
    <row r="7" spans="1:12" s="47" customFormat="1" ht="20.100000000000001" customHeight="1">
      <c r="A7" s="157">
        <v>43221</v>
      </c>
      <c r="B7" s="186">
        <v>1</v>
      </c>
      <c r="C7" s="186">
        <v>0</v>
      </c>
      <c r="D7" s="93">
        <v>3</v>
      </c>
      <c r="E7" s="93">
        <v>0</v>
      </c>
      <c r="F7" s="93">
        <v>1</v>
      </c>
      <c r="G7" s="93">
        <v>1</v>
      </c>
      <c r="H7" s="93">
        <v>8</v>
      </c>
      <c r="I7" s="93">
        <v>0</v>
      </c>
      <c r="J7" s="93">
        <v>0</v>
      </c>
      <c r="K7" s="98">
        <f t="shared" si="0"/>
        <v>14</v>
      </c>
      <c r="L7" s="158">
        <v>2047.5</v>
      </c>
    </row>
    <row r="8" spans="1:12" s="47" customFormat="1" ht="20.100000000000001" customHeight="1">
      <c r="A8" s="157">
        <v>43252</v>
      </c>
      <c r="B8" s="186">
        <v>0</v>
      </c>
      <c r="C8" s="186">
        <v>0</v>
      </c>
      <c r="D8" s="93">
        <v>2</v>
      </c>
      <c r="E8" s="93">
        <v>1</v>
      </c>
      <c r="F8" s="93">
        <v>1</v>
      </c>
      <c r="G8" s="93">
        <v>0</v>
      </c>
      <c r="H8" s="93">
        <v>4</v>
      </c>
      <c r="I8" s="93">
        <v>0</v>
      </c>
      <c r="J8" s="93">
        <v>0</v>
      </c>
      <c r="K8" s="98">
        <f t="shared" si="0"/>
        <v>8</v>
      </c>
      <c r="L8" s="158">
        <v>693.5</v>
      </c>
    </row>
    <row r="9" spans="1:12" s="47" customFormat="1" ht="20.100000000000001" customHeight="1">
      <c r="A9" s="157">
        <v>43282</v>
      </c>
      <c r="B9" s="186">
        <v>0</v>
      </c>
      <c r="C9" s="186">
        <v>2</v>
      </c>
      <c r="D9" s="93">
        <v>3</v>
      </c>
      <c r="E9" s="93">
        <v>1</v>
      </c>
      <c r="F9" s="93">
        <v>0</v>
      </c>
      <c r="G9" s="93">
        <v>0</v>
      </c>
      <c r="H9" s="93">
        <v>5</v>
      </c>
      <c r="I9" s="93">
        <v>0</v>
      </c>
      <c r="J9" s="93">
        <v>2</v>
      </c>
      <c r="K9" s="98">
        <f t="shared" si="0"/>
        <v>13</v>
      </c>
      <c r="L9" s="158">
        <v>1621</v>
      </c>
    </row>
    <row r="10" spans="1:12" s="47" customFormat="1" ht="20.100000000000001" customHeight="1">
      <c r="A10" s="157">
        <v>43313</v>
      </c>
      <c r="B10" s="186">
        <v>0</v>
      </c>
      <c r="C10" s="186">
        <v>1</v>
      </c>
      <c r="D10" s="93">
        <v>2</v>
      </c>
      <c r="E10" s="93">
        <v>2</v>
      </c>
      <c r="F10" s="93">
        <v>2</v>
      </c>
      <c r="G10" s="93">
        <v>1</v>
      </c>
      <c r="H10" s="93">
        <v>12</v>
      </c>
      <c r="I10" s="93">
        <v>0</v>
      </c>
      <c r="J10" s="93">
        <v>0</v>
      </c>
      <c r="K10" s="98">
        <f t="shared" si="0"/>
        <v>20</v>
      </c>
      <c r="L10" s="158">
        <v>1810</v>
      </c>
    </row>
    <row r="11" spans="1:12" s="47" customFormat="1" ht="20.100000000000001" customHeight="1">
      <c r="A11" s="157">
        <v>43344</v>
      </c>
      <c r="B11" s="186">
        <v>0</v>
      </c>
      <c r="C11" s="186">
        <v>0</v>
      </c>
      <c r="D11" s="93">
        <v>1</v>
      </c>
      <c r="E11" s="93">
        <v>3</v>
      </c>
      <c r="F11" s="93">
        <v>1</v>
      </c>
      <c r="G11" s="93">
        <v>1</v>
      </c>
      <c r="H11" s="93">
        <v>10</v>
      </c>
      <c r="I11" s="93">
        <v>0</v>
      </c>
      <c r="J11" s="93">
        <v>0</v>
      </c>
      <c r="K11" s="98">
        <f t="shared" si="0"/>
        <v>16</v>
      </c>
      <c r="L11" s="158">
        <v>1542.5</v>
      </c>
    </row>
    <row r="12" spans="1:12" s="47" customFormat="1" ht="20.100000000000001" customHeight="1">
      <c r="A12" s="157">
        <v>43374</v>
      </c>
      <c r="B12" s="186"/>
      <c r="C12" s="186"/>
      <c r="D12" s="93"/>
      <c r="E12" s="93"/>
      <c r="F12" s="93"/>
      <c r="G12" s="93"/>
      <c r="H12" s="93"/>
      <c r="I12" s="93"/>
      <c r="J12" s="93"/>
      <c r="K12" s="98"/>
      <c r="L12" s="158"/>
    </row>
    <row r="13" spans="1:12" s="47" customFormat="1" ht="20.100000000000001" customHeight="1">
      <c r="A13" s="157">
        <v>43405</v>
      </c>
      <c r="B13" s="186"/>
      <c r="C13" s="186"/>
      <c r="D13" s="93"/>
      <c r="E13" s="93"/>
      <c r="F13" s="93"/>
      <c r="G13" s="93"/>
      <c r="H13" s="93"/>
      <c r="I13" s="93"/>
      <c r="J13" s="93"/>
      <c r="K13" s="98"/>
      <c r="L13" s="158"/>
    </row>
    <row r="14" spans="1:12" s="47" customFormat="1" ht="20.100000000000001" customHeight="1">
      <c r="A14" s="157">
        <v>43435</v>
      </c>
      <c r="B14" s="186"/>
      <c r="C14" s="186"/>
      <c r="D14" s="93"/>
      <c r="E14" s="93"/>
      <c r="F14" s="93"/>
      <c r="G14" s="93"/>
      <c r="H14" s="93"/>
      <c r="I14" s="93"/>
      <c r="J14" s="93"/>
      <c r="K14" s="98"/>
      <c r="L14" s="158"/>
    </row>
    <row r="15" spans="1:12" s="47" customFormat="1" ht="29.25" customHeight="1" thickBot="1">
      <c r="A15" s="159" t="s">
        <v>15</v>
      </c>
      <c r="B15" s="160">
        <v>4</v>
      </c>
      <c r="C15" s="160">
        <v>7</v>
      </c>
      <c r="D15" s="160">
        <v>41</v>
      </c>
      <c r="E15" s="160">
        <v>6</v>
      </c>
      <c r="F15" s="160">
        <v>2</v>
      </c>
      <c r="G15" s="160">
        <v>3</v>
      </c>
      <c r="H15" s="160">
        <v>33</v>
      </c>
      <c r="I15" s="160">
        <v>1</v>
      </c>
      <c r="J15" s="160">
        <v>6</v>
      </c>
      <c r="K15" s="160">
        <f>SUM(K3:K14)</f>
        <v>138</v>
      </c>
      <c r="L15" s="161">
        <v>17179.7</v>
      </c>
    </row>
    <row r="16" spans="1:12" s="47" customFormat="1" ht="9" customHeight="1">
      <c r="A16" s="117"/>
    </row>
    <row r="17" spans="1:1" ht="20.25" hidden="1" customHeight="1">
      <c r="A17" s="117" t="s">
        <v>359</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6">
      <c r="A77" s="224"/>
      <c r="B77" s="224"/>
      <c r="C77" s="224"/>
      <c r="D77" s="224"/>
      <c r="E77" s="224"/>
      <c r="F77" s="224"/>
      <c r="G77" s="224"/>
      <c r="H77" s="224"/>
      <c r="I77" s="224"/>
      <c r="J77" s="224"/>
      <c r="K77" s="224"/>
      <c r="L77" s="224"/>
      <c r="M77" s="224"/>
      <c r="N77" s="224"/>
      <c r="O77" s="224"/>
      <c r="P77" s="224"/>
    </row>
  </sheetData>
  <mergeCells count="1">
    <mergeCell ref="A1:L1"/>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K3 K4:K10"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8"/>
  <sheetViews>
    <sheetView tabSelected="1" view="pageLayout" topLeftCell="A10" zoomScaleNormal="112" zoomScaleSheetLayoutView="80" workbookViewId="0">
      <selection activeCell="E33" sqref="E33"/>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78" t="s">
        <v>438</v>
      </c>
      <c r="B1" s="512"/>
      <c r="C1" s="512"/>
      <c r="D1" s="512"/>
      <c r="E1" s="512"/>
      <c r="F1" s="512"/>
      <c r="G1" s="512"/>
      <c r="H1" s="512"/>
      <c r="I1" s="512"/>
      <c r="J1" s="512"/>
      <c r="K1" s="512"/>
      <c r="L1" s="512"/>
      <c r="M1" s="512"/>
      <c r="N1" s="513"/>
      <c r="O1" s="1"/>
      <c r="P1" s="3"/>
      <c r="Q1" s="3"/>
      <c r="R1" s="3"/>
      <c r="S1" s="3"/>
      <c r="T1" s="3"/>
      <c r="U1" s="3"/>
      <c r="V1" s="3"/>
      <c r="W1" s="3"/>
      <c r="X1" s="73"/>
      <c r="Y1" s="73"/>
      <c r="Z1" s="73"/>
      <c r="AA1" s="73"/>
      <c r="AB1" s="73"/>
    </row>
    <row r="2" spans="1:30" ht="18.75" customHeight="1">
      <c r="A2" s="155" t="s">
        <v>20</v>
      </c>
      <c r="B2" s="110">
        <v>43101</v>
      </c>
      <c r="C2" s="110">
        <v>43132</v>
      </c>
      <c r="D2" s="110">
        <v>43160</v>
      </c>
      <c r="E2" s="110">
        <v>43191</v>
      </c>
      <c r="F2" s="110">
        <v>43221</v>
      </c>
      <c r="G2" s="110">
        <v>43252</v>
      </c>
      <c r="H2" s="110">
        <v>43282</v>
      </c>
      <c r="I2" s="110">
        <v>43313</v>
      </c>
      <c r="J2" s="110">
        <v>43344</v>
      </c>
      <c r="K2" s="110">
        <v>43374</v>
      </c>
      <c r="L2" s="110">
        <v>43405</v>
      </c>
      <c r="M2" s="110">
        <v>43435</v>
      </c>
      <c r="N2" s="166" t="s">
        <v>430</v>
      </c>
      <c r="O2" s="1"/>
      <c r="P2" s="201"/>
      <c r="Q2" s="3"/>
      <c r="R2" s="3"/>
      <c r="S2" s="3"/>
      <c r="T2" s="3"/>
      <c r="U2" s="3"/>
      <c r="V2" s="3"/>
      <c r="W2" s="3"/>
      <c r="X2" s="3"/>
      <c r="Y2" s="3"/>
      <c r="Z2" s="3"/>
      <c r="AA2" s="3"/>
      <c r="AB2" s="4"/>
    </row>
    <row r="3" spans="1:30" ht="18.75" customHeight="1">
      <c r="A3" s="242" t="s">
        <v>125</v>
      </c>
      <c r="B3" s="440">
        <v>2275.9790322580643</v>
      </c>
      <c r="C3" s="440">
        <v>2069.79225</v>
      </c>
      <c r="D3" s="441">
        <v>2206.3447741935483</v>
      </c>
      <c r="E3" s="444">
        <v>2109.2434333333335</v>
      </c>
      <c r="F3" s="440">
        <v>2006.9588387096774</v>
      </c>
      <c r="G3" s="440">
        <v>2191.5227333333332</v>
      </c>
      <c r="H3" s="440">
        <v>2135.1012258064516</v>
      </c>
      <c r="I3" s="440">
        <v>2101.4600322580645</v>
      </c>
      <c r="J3" s="435">
        <v>1706.6546888463329</v>
      </c>
      <c r="K3" s="111"/>
      <c r="L3" s="111"/>
      <c r="M3" s="326"/>
      <c r="N3" s="385">
        <f>AVERAGE(B3:M3)</f>
        <v>2089.2285565265338</v>
      </c>
      <c r="O3" s="1"/>
      <c r="P3" s="1"/>
      <c r="Q3" s="264"/>
      <c r="R3" s="265"/>
      <c r="S3" s="244"/>
      <c r="T3" s="245"/>
      <c r="U3" s="266"/>
      <c r="V3" s="266"/>
      <c r="W3" s="218"/>
      <c r="X3" s="189"/>
      <c r="Y3" s="188"/>
      <c r="Z3" s="77"/>
      <c r="AA3" s="79"/>
      <c r="AB3" s="188"/>
    </row>
    <row r="4" spans="1:30" ht="18.75" customHeight="1">
      <c r="A4" s="242" t="s">
        <v>367</v>
      </c>
      <c r="B4" s="442">
        <v>22.018838709677418</v>
      </c>
      <c r="C4" s="442">
        <v>28.231928571428572</v>
      </c>
      <c r="D4" s="439">
        <v>25.804387096774192</v>
      </c>
      <c r="E4" s="439">
        <v>23.274733333333334</v>
      </c>
      <c r="F4" s="439">
        <v>22.952870967741937</v>
      </c>
      <c r="G4" s="440">
        <v>18.974033333333335</v>
      </c>
      <c r="H4" s="440">
        <v>25.523322580645161</v>
      </c>
      <c r="I4" s="440">
        <v>26.558064516129033</v>
      </c>
      <c r="J4" s="435">
        <v>16</v>
      </c>
      <c r="K4" s="111"/>
      <c r="L4" s="111"/>
      <c r="M4" s="326"/>
      <c r="N4" s="385">
        <f t="shared" ref="N4:N8" si="0">AVERAGE(B4:M4)</f>
        <v>23.259797678784775</v>
      </c>
      <c r="O4" s="1"/>
      <c r="P4" s="1"/>
      <c r="Q4" s="263"/>
      <c r="R4" s="263"/>
      <c r="S4" s="266"/>
      <c r="T4" s="266"/>
      <c r="U4" s="266"/>
      <c r="V4" s="266"/>
      <c r="W4" s="218"/>
      <c r="X4" s="218"/>
      <c r="Y4" s="188"/>
      <c r="Z4" s="188"/>
      <c r="AA4" s="188"/>
      <c r="AB4" s="188"/>
    </row>
    <row r="5" spans="1:30" ht="18.75" customHeight="1">
      <c r="A5" s="242" t="s">
        <v>232</v>
      </c>
      <c r="B5" s="443">
        <v>1.6754516129032258</v>
      </c>
      <c r="C5" s="440">
        <v>1.68875</v>
      </c>
      <c r="D5" s="440">
        <v>1.7844193548387097</v>
      </c>
      <c r="E5" s="440">
        <v>1.8357666666666668</v>
      </c>
      <c r="F5" s="440">
        <v>1.6495483870967742</v>
      </c>
      <c r="G5" s="440">
        <v>1.6630333333333334</v>
      </c>
      <c r="H5" s="440">
        <v>1.7710322580645161</v>
      </c>
      <c r="I5" s="435">
        <v>2</v>
      </c>
      <c r="J5" s="435">
        <v>2</v>
      </c>
      <c r="K5" s="326"/>
      <c r="L5" s="326"/>
      <c r="M5" s="326"/>
      <c r="N5" s="385">
        <f t="shared" si="0"/>
        <v>1.7853335125448027</v>
      </c>
      <c r="O5" s="1"/>
      <c r="P5" s="1"/>
      <c r="Q5" s="264"/>
      <c r="R5" s="264"/>
      <c r="S5" s="264"/>
      <c r="T5" s="264"/>
      <c r="U5" s="264"/>
      <c r="V5" s="264"/>
      <c r="W5" s="218"/>
      <c r="X5" s="218"/>
      <c r="Y5" s="188"/>
      <c r="Z5" s="190"/>
      <c r="AA5" s="188"/>
      <c r="AB5" s="188"/>
    </row>
    <row r="6" spans="1:30" ht="18.75" customHeight="1">
      <c r="A6" s="242" t="s">
        <v>191</v>
      </c>
      <c r="B6" s="445">
        <v>525.22199999999998</v>
      </c>
      <c r="C6" s="445">
        <v>528.79882146428577</v>
      </c>
      <c r="D6" s="445">
        <v>525.60499516129028</v>
      </c>
      <c r="E6" s="445">
        <v>525.34921899999995</v>
      </c>
      <c r="F6" s="445">
        <v>493.44676838709677</v>
      </c>
      <c r="G6" s="445">
        <v>504.26244466666668</v>
      </c>
      <c r="H6" s="445">
        <v>425.95127612903229</v>
      </c>
      <c r="I6" s="437">
        <v>504.60838709677432</v>
      </c>
      <c r="J6" s="437">
        <v>491.05379310344824</v>
      </c>
      <c r="K6" s="111"/>
      <c r="L6" s="296"/>
      <c r="M6" s="365"/>
      <c r="N6" s="385">
        <f>AVERAGE(B6:M6)</f>
        <v>502.69974500095486</v>
      </c>
      <c r="O6" s="1"/>
      <c r="P6" s="1"/>
      <c r="Q6" s="264"/>
      <c r="R6" s="264"/>
      <c r="S6" s="264"/>
      <c r="T6" s="264"/>
      <c r="U6" s="264"/>
      <c r="V6" s="264"/>
      <c r="W6" s="189"/>
      <c r="X6" s="218"/>
      <c r="Y6" s="188"/>
      <c r="Z6" s="187"/>
      <c r="AA6" s="187"/>
      <c r="AB6" s="188"/>
    </row>
    <row r="7" spans="1:30" ht="18.75" customHeight="1">
      <c r="A7" s="242" t="s">
        <v>404</v>
      </c>
      <c r="B7" s="445">
        <v>555.40006451612908</v>
      </c>
      <c r="C7" s="445">
        <v>547.67607142857139</v>
      </c>
      <c r="D7" s="447">
        <v>530.19751612903224</v>
      </c>
      <c r="E7" s="448">
        <v>467.97326666666669</v>
      </c>
      <c r="F7" s="449">
        <v>533.15987096774188</v>
      </c>
      <c r="G7" s="445">
        <v>613.25333333333333</v>
      </c>
      <c r="H7" s="445">
        <v>606.95306451612907</v>
      </c>
      <c r="I7" s="446">
        <v>545.73161290322582</v>
      </c>
      <c r="J7" s="445">
        <v>440.05099999999999</v>
      </c>
      <c r="K7" s="326"/>
      <c r="L7" s="326"/>
      <c r="M7" s="326"/>
      <c r="N7" s="385">
        <f t="shared" si="0"/>
        <v>537.82175560675887</v>
      </c>
      <c r="O7" s="1"/>
      <c r="P7" s="1"/>
      <c r="Q7" s="264"/>
      <c r="R7" s="264"/>
      <c r="S7" s="264"/>
      <c r="T7" s="264"/>
      <c r="U7" s="264"/>
      <c r="V7" s="264"/>
      <c r="W7" s="189"/>
      <c r="X7" s="189"/>
      <c r="Y7" s="188"/>
      <c r="Z7" s="188"/>
      <c r="AA7" s="188"/>
      <c r="AB7" s="188"/>
    </row>
    <row r="8" spans="1:30" ht="18.75" customHeight="1">
      <c r="A8" s="242" t="s">
        <v>187</v>
      </c>
      <c r="B8" s="451">
        <v>469.53896774193549</v>
      </c>
      <c r="C8" s="451">
        <v>404.90371428571427</v>
      </c>
      <c r="D8" s="455">
        <v>391.53422580645162</v>
      </c>
      <c r="E8" s="454">
        <v>415.99586666666664</v>
      </c>
      <c r="F8" s="451">
        <v>416</v>
      </c>
      <c r="G8" s="451">
        <v>457.89876666666669</v>
      </c>
      <c r="H8" s="451">
        <v>446.92525806451613</v>
      </c>
      <c r="I8" s="453">
        <v>414.57848387096772</v>
      </c>
      <c r="J8" s="452">
        <v>477.19419230769199</v>
      </c>
      <c r="K8" s="111"/>
      <c r="L8" s="296"/>
      <c r="M8" s="365"/>
      <c r="N8" s="385">
        <f t="shared" si="0"/>
        <v>432.7299417122901</v>
      </c>
      <c r="O8" s="1"/>
      <c r="P8" s="1"/>
      <c r="Q8" s="264"/>
      <c r="R8" s="264"/>
      <c r="S8" s="244"/>
      <c r="T8" s="264"/>
      <c r="U8" s="264"/>
      <c r="V8" s="264"/>
      <c r="W8" s="218"/>
      <c r="X8" s="189"/>
      <c r="Y8" s="188"/>
      <c r="Z8" s="188"/>
      <c r="AA8" s="188"/>
      <c r="AB8" s="188"/>
    </row>
    <row r="9" spans="1:30" ht="18.75" customHeight="1">
      <c r="A9" s="242" t="s">
        <v>387</v>
      </c>
      <c r="B9" s="451">
        <v>20.758903225806453</v>
      </c>
      <c r="C9" s="451">
        <v>34.684664285714284</v>
      </c>
      <c r="D9" s="451">
        <v>34.219064516129031</v>
      </c>
      <c r="E9" s="451">
        <v>25.885533333333335</v>
      </c>
      <c r="F9" s="451">
        <v>29.184129032258063</v>
      </c>
      <c r="G9" s="436">
        <v>30</v>
      </c>
      <c r="H9" s="436">
        <v>30</v>
      </c>
      <c r="I9" s="436">
        <v>30</v>
      </c>
      <c r="J9" s="436">
        <v>30</v>
      </c>
      <c r="K9" s="326"/>
      <c r="L9" s="326"/>
      <c r="M9" s="326"/>
      <c r="N9" s="385">
        <f>AVERAGE(B9:M9)</f>
        <v>29.4146993770268</v>
      </c>
      <c r="O9" s="1"/>
      <c r="P9" s="1"/>
      <c r="Q9" s="264"/>
      <c r="R9" s="264"/>
      <c r="S9" s="244"/>
      <c r="T9" s="245"/>
      <c r="U9" s="264"/>
      <c r="V9" s="264"/>
      <c r="W9" s="218"/>
      <c r="X9" s="218"/>
      <c r="Y9" s="188"/>
      <c r="Z9" s="187"/>
      <c r="AA9" s="187"/>
      <c r="AB9" s="188"/>
    </row>
    <row r="10" spans="1:30" ht="18.75" customHeight="1" thickBot="1">
      <c r="A10" s="243" t="s">
        <v>15</v>
      </c>
      <c r="B10" s="308">
        <f>SUM(B3:B9)</f>
        <v>3870.5932580645158</v>
      </c>
      <c r="C10" s="308">
        <f t="shared" ref="C10:J10" si="1">SUM(C3:C9)</f>
        <v>3615.7762000357138</v>
      </c>
      <c r="D10" s="308">
        <f t="shared" si="1"/>
        <v>3715.4893822580639</v>
      </c>
      <c r="E10" s="308">
        <f t="shared" si="1"/>
        <v>3569.5578190000001</v>
      </c>
      <c r="F10" s="308">
        <f t="shared" si="1"/>
        <v>3503.3520264516128</v>
      </c>
      <c r="G10" s="386">
        <f t="shared" si="1"/>
        <v>3817.574344666667</v>
      </c>
      <c r="H10" s="386">
        <f t="shared" si="1"/>
        <v>3672.2251793548389</v>
      </c>
      <c r="I10" s="386">
        <f>SUM(I3:I9)</f>
        <v>3624.9365806451615</v>
      </c>
      <c r="J10" s="386">
        <f t="shared" si="1"/>
        <v>3162.9536742574733</v>
      </c>
      <c r="K10" s="367">
        <f t="shared" ref="K10:M10" si="2">SUM(K3:K9)</f>
        <v>0</v>
      </c>
      <c r="L10" s="367">
        <f t="shared" si="2"/>
        <v>0</v>
      </c>
      <c r="M10" s="367">
        <f t="shared" si="2"/>
        <v>0</v>
      </c>
      <c r="N10" s="387">
        <f t="shared" ref="N10" si="3">SUM(N1:N9)</f>
        <v>3616.9398294148937</v>
      </c>
      <c r="O10" s="1"/>
      <c r="P10" s="1"/>
      <c r="Q10" s="266"/>
      <c r="R10" s="266"/>
      <c r="S10" s="266"/>
      <c r="T10" s="266"/>
      <c r="U10" s="266"/>
      <c r="V10" s="266"/>
      <c r="W10" s="218"/>
      <c r="X10" s="189"/>
      <c r="Y10" s="188"/>
      <c r="Z10" s="187"/>
      <c r="AA10" s="187"/>
      <c r="AB10" s="188"/>
      <c r="AC10" s="73"/>
      <c r="AD10" s="73"/>
    </row>
    <row r="11" spans="1:30" ht="18.75" customHeight="1" thickBot="1">
      <c r="A11" s="325"/>
      <c r="B11" s="280"/>
      <c r="C11" s="280"/>
      <c r="D11" s="280"/>
      <c r="E11" s="280"/>
      <c r="F11" s="280"/>
      <c r="G11" s="280"/>
      <c r="H11" s="281"/>
      <c r="I11" s="280"/>
      <c r="J11" s="280"/>
      <c r="K11" s="280"/>
      <c r="M11" s="280"/>
      <c r="N11" s="280"/>
      <c r="O11" s="1"/>
      <c r="P11" s="1"/>
      <c r="Q11" s="264"/>
      <c r="R11" s="264"/>
      <c r="S11" s="264"/>
      <c r="T11" s="245"/>
      <c r="U11" s="264"/>
      <c r="V11" s="264"/>
      <c r="W11" s="189"/>
      <c r="X11" s="218"/>
      <c r="Y11" s="188"/>
      <c r="Z11" s="187"/>
      <c r="AA11" s="187"/>
      <c r="AB11" s="188"/>
      <c r="AC11" s="73"/>
      <c r="AD11" s="73"/>
    </row>
    <row r="12" spans="1:30" ht="25.5" customHeight="1">
      <c r="A12" s="489" t="s">
        <v>439</v>
      </c>
      <c r="B12" s="490"/>
      <c r="C12" s="490"/>
      <c r="D12" s="490"/>
      <c r="E12" s="490"/>
      <c r="F12" s="490"/>
      <c r="G12" s="490"/>
      <c r="H12" s="490"/>
      <c r="I12" s="490"/>
      <c r="J12" s="490"/>
      <c r="K12" s="490"/>
      <c r="L12" s="490"/>
      <c r="M12" s="490"/>
      <c r="N12" s="491"/>
      <c r="O12" s="151"/>
      <c r="P12" s="1"/>
      <c r="Q12" s="264"/>
      <c r="R12" s="264"/>
      <c r="S12" s="266"/>
      <c r="T12" s="266"/>
      <c r="U12" s="266"/>
      <c r="V12" s="266"/>
      <c r="W12" s="218"/>
      <c r="X12" s="3"/>
      <c r="Y12" s="3"/>
      <c r="Z12" s="3"/>
      <c r="AA12" s="3"/>
      <c r="AB12" s="192"/>
      <c r="AC12" s="73"/>
      <c r="AD12" s="73"/>
    </row>
    <row r="13" spans="1:30" ht="25.5" customHeight="1">
      <c r="A13" s="155" t="s">
        <v>259</v>
      </c>
      <c r="B13" s="110">
        <v>43101</v>
      </c>
      <c r="C13" s="110">
        <v>43132</v>
      </c>
      <c r="D13" s="110">
        <v>43160</v>
      </c>
      <c r="E13" s="110">
        <v>43191</v>
      </c>
      <c r="F13" s="110">
        <v>43221</v>
      </c>
      <c r="G13" s="110">
        <v>43252</v>
      </c>
      <c r="H13" s="110">
        <v>43282</v>
      </c>
      <c r="I13" s="110">
        <v>43313</v>
      </c>
      <c r="J13" s="110">
        <v>43344</v>
      </c>
      <c r="K13" s="110">
        <v>43374</v>
      </c>
      <c r="L13" s="110">
        <v>43405</v>
      </c>
      <c r="M13" s="110">
        <v>43435</v>
      </c>
      <c r="N13" s="166" t="s">
        <v>430</v>
      </c>
      <c r="O13" s="80"/>
      <c r="P13" s="80"/>
      <c r="Q13" s="267"/>
      <c r="R13" s="267"/>
      <c r="S13" s="267"/>
      <c r="T13" s="267"/>
      <c r="U13" s="267"/>
      <c r="V13" s="267"/>
      <c r="W13" s="267"/>
      <c r="X13" s="77"/>
      <c r="Y13" s="77"/>
      <c r="Z13" s="77"/>
      <c r="AA13" s="82"/>
      <c r="AB13" s="193"/>
      <c r="AC13" s="73"/>
      <c r="AD13" s="73"/>
    </row>
    <row r="14" spans="1:30" ht="18.75" customHeight="1">
      <c r="A14" s="178" t="s">
        <v>198</v>
      </c>
      <c r="B14" s="458">
        <v>224.08112903225808</v>
      </c>
      <c r="C14" s="458">
        <v>218.15867857142857</v>
      </c>
      <c r="D14" s="458">
        <v>233.26200000000003</v>
      </c>
      <c r="E14" s="458">
        <v>235.9</v>
      </c>
      <c r="F14" s="458">
        <v>244.855064516129</v>
      </c>
      <c r="G14" s="458">
        <v>250.87</v>
      </c>
      <c r="H14" s="458">
        <v>288.52251612903228</v>
      </c>
      <c r="I14" s="458">
        <v>237.68945161290324</v>
      </c>
      <c r="J14" s="458">
        <v>244.38626666666664</v>
      </c>
      <c r="K14" s="296"/>
      <c r="L14" s="296"/>
      <c r="M14" s="364"/>
      <c r="N14" s="388">
        <f>AVERAGE(B14:M14)</f>
        <v>241.96945628093533</v>
      </c>
      <c r="O14" s="80"/>
      <c r="P14" s="80"/>
      <c r="Q14" s="77"/>
      <c r="R14" s="77"/>
      <c r="S14" s="77"/>
      <c r="T14" s="77"/>
      <c r="U14" s="77"/>
      <c r="V14" s="77"/>
      <c r="W14" s="77"/>
      <c r="X14" s="77"/>
      <c r="Y14" s="77"/>
      <c r="Z14" s="82"/>
      <c r="AA14" s="82"/>
      <c r="AB14" s="193"/>
      <c r="AC14" s="73"/>
      <c r="AD14" s="73"/>
    </row>
    <row r="15" spans="1:30" ht="18.75" customHeight="1">
      <c r="A15" s="178" t="s">
        <v>199</v>
      </c>
      <c r="B15" s="458">
        <v>570.39</v>
      </c>
      <c r="C15" s="458">
        <v>544.61175000000003</v>
      </c>
      <c r="D15" s="458">
        <v>555.44000000000005</v>
      </c>
      <c r="E15" s="458">
        <v>542.85</v>
      </c>
      <c r="F15" s="458">
        <v>514.63351612903216</v>
      </c>
      <c r="G15" s="458">
        <v>570.45000000000005</v>
      </c>
      <c r="H15" s="458">
        <v>555.87</v>
      </c>
      <c r="I15" s="458">
        <v>547.53177419354847</v>
      </c>
      <c r="J15" s="458">
        <v>537.74986666666666</v>
      </c>
      <c r="K15" s="296"/>
      <c r="L15" s="296"/>
      <c r="M15" s="296"/>
      <c r="N15" s="388">
        <f t="shared" ref="N15:N23" si="4">AVERAGE(B15:M15)</f>
        <v>548.83632299880526</v>
      </c>
      <c r="O15" s="80"/>
      <c r="P15" s="80"/>
      <c r="Q15" s="77"/>
      <c r="R15" s="77"/>
      <c r="S15" s="77"/>
      <c r="T15" s="77"/>
      <c r="U15" s="77"/>
      <c r="V15" s="77"/>
      <c r="W15" s="77"/>
      <c r="X15" s="77"/>
      <c r="Y15" s="77"/>
      <c r="Z15" s="82"/>
      <c r="AA15" s="82"/>
      <c r="AB15" s="193"/>
      <c r="AC15" s="73"/>
      <c r="AD15" s="73"/>
    </row>
    <row r="16" spans="1:30" ht="18.75" customHeight="1">
      <c r="A16" s="178" t="s">
        <v>200</v>
      </c>
      <c r="B16" s="458">
        <v>489.52</v>
      </c>
      <c r="C16" s="458">
        <v>529.87000000000012</v>
      </c>
      <c r="D16" s="458">
        <v>535.01</v>
      </c>
      <c r="E16" s="458">
        <v>502.37999999999994</v>
      </c>
      <c r="F16" s="458">
        <v>489.80177419354834</v>
      </c>
      <c r="G16" s="458">
        <v>512.81000000000006</v>
      </c>
      <c r="H16" s="458">
        <v>424.04999999999995</v>
      </c>
      <c r="I16" s="458">
        <v>428.73235483870963</v>
      </c>
      <c r="J16" s="458">
        <v>478.28946666666673</v>
      </c>
      <c r="K16" s="296"/>
      <c r="L16" s="364"/>
      <c r="M16" s="364"/>
      <c r="N16" s="388">
        <f t="shared" si="4"/>
        <v>487.82928841099169</v>
      </c>
      <c r="O16" s="80"/>
      <c r="P16" s="80"/>
      <c r="Q16" s="77"/>
      <c r="R16" s="77"/>
      <c r="S16" s="77"/>
      <c r="T16" s="77"/>
      <c r="U16" s="77"/>
      <c r="V16" s="77"/>
      <c r="W16" s="77"/>
      <c r="X16" s="77"/>
      <c r="Y16" s="77"/>
      <c r="Z16" s="82"/>
      <c r="AA16" s="82"/>
      <c r="AB16" s="193"/>
      <c r="AC16" s="73"/>
      <c r="AD16" s="73"/>
    </row>
    <row r="17" spans="1:30" ht="18.75" customHeight="1">
      <c r="A17" s="178" t="s">
        <v>201</v>
      </c>
      <c r="B17" s="458">
        <v>63.002516129032259</v>
      </c>
      <c r="C17" s="458">
        <v>64.570714285714288</v>
      </c>
      <c r="D17" s="458">
        <v>51.09</v>
      </c>
      <c r="E17" s="458">
        <v>57.285499999999999</v>
      </c>
      <c r="F17" s="458">
        <v>77.241967741935483</v>
      </c>
      <c r="G17" s="458">
        <v>79.775833333333338</v>
      </c>
      <c r="H17" s="458">
        <v>84.309483870967739</v>
      </c>
      <c r="I17" s="458">
        <v>94.415452129032261</v>
      </c>
      <c r="J17" s="458">
        <v>108.31837656666667</v>
      </c>
      <c r="K17" s="296"/>
      <c r="L17" s="364"/>
      <c r="M17" s="364"/>
      <c r="N17" s="388">
        <f t="shared" si="4"/>
        <v>75.556649339631321</v>
      </c>
      <c r="O17" s="80"/>
      <c r="P17" s="80"/>
      <c r="Q17" s="77"/>
      <c r="R17" s="77"/>
      <c r="S17" s="77"/>
      <c r="T17" s="77"/>
      <c r="U17" s="77"/>
      <c r="V17" s="77"/>
      <c r="W17" s="77"/>
      <c r="X17" s="77"/>
      <c r="Y17" s="77"/>
      <c r="Z17" s="82"/>
      <c r="AA17" s="82"/>
      <c r="AB17" s="193"/>
      <c r="AC17" s="73"/>
      <c r="AD17" s="73"/>
    </row>
    <row r="18" spans="1:30" ht="18.75" customHeight="1">
      <c r="A18" s="178" t="s">
        <v>202</v>
      </c>
      <c r="B18" s="458">
        <v>49.54</v>
      </c>
      <c r="C18" s="458">
        <v>22.68</v>
      </c>
      <c r="D18" s="458">
        <v>50.03</v>
      </c>
      <c r="E18" s="458">
        <v>47.22</v>
      </c>
      <c r="F18" s="458">
        <v>48.6</v>
      </c>
      <c r="G18" s="458">
        <v>45.99</v>
      </c>
      <c r="H18" s="458">
        <v>45.97</v>
      </c>
      <c r="I18" s="458">
        <v>42.621548387096773</v>
      </c>
      <c r="J18" s="458">
        <v>47.539233333333335</v>
      </c>
      <c r="K18" s="296"/>
      <c r="L18" s="364"/>
      <c r="M18" s="364"/>
      <c r="N18" s="388">
        <f t="shared" si="4"/>
        <v>44.465642413381119</v>
      </c>
      <c r="O18" s="80"/>
      <c r="P18" s="80"/>
      <c r="Q18" s="77"/>
      <c r="R18" s="77"/>
      <c r="S18" s="77"/>
      <c r="T18" s="77"/>
      <c r="U18" s="77"/>
      <c r="V18" s="77"/>
      <c r="W18" s="77"/>
      <c r="X18" s="77"/>
      <c r="Y18" s="77"/>
      <c r="Z18" s="82"/>
      <c r="AA18" s="82"/>
      <c r="AB18" s="193"/>
      <c r="AC18" s="73"/>
      <c r="AD18" s="73"/>
    </row>
    <row r="19" spans="1:30" ht="18.75" customHeight="1">
      <c r="A19" s="178" t="s">
        <v>203</v>
      </c>
      <c r="B19" s="456">
        <v>7.93</v>
      </c>
      <c r="C19" s="458">
        <v>12</v>
      </c>
      <c r="D19" s="458">
        <v>12.62</v>
      </c>
      <c r="E19" s="458">
        <v>16.18</v>
      </c>
      <c r="F19" s="458">
        <v>13</v>
      </c>
      <c r="G19" s="458">
        <v>13.05</v>
      </c>
      <c r="H19" s="457">
        <v>14.45</v>
      </c>
      <c r="I19" s="457">
        <v>8.2970000000000006</v>
      </c>
      <c r="J19" s="458">
        <v>10.961433333333334</v>
      </c>
      <c r="K19" s="296"/>
      <c r="L19" s="364"/>
      <c r="M19" s="364"/>
      <c r="N19" s="388">
        <f t="shared" si="4"/>
        <v>12.05427037037037</v>
      </c>
      <c r="O19" s="80"/>
      <c r="P19" s="80"/>
      <c r="Q19" s="219"/>
      <c r="R19" s="77"/>
      <c r="S19" s="77"/>
      <c r="T19" s="77"/>
      <c r="U19" s="77"/>
      <c r="V19" s="77"/>
      <c r="W19" s="83"/>
      <c r="X19" s="77"/>
      <c r="Y19" s="77"/>
      <c r="Z19" s="82"/>
      <c r="AA19" s="82"/>
      <c r="AB19" s="193"/>
      <c r="AC19" s="73"/>
      <c r="AD19" s="73"/>
    </row>
    <row r="20" spans="1:30" ht="18.75" customHeight="1">
      <c r="A20" s="178" t="s">
        <v>293</v>
      </c>
      <c r="B20" s="458">
        <v>21.97</v>
      </c>
      <c r="C20" s="458">
        <v>22.2</v>
      </c>
      <c r="D20" s="458">
        <v>20.16</v>
      </c>
      <c r="E20" s="458">
        <v>20.65</v>
      </c>
      <c r="F20" s="458">
        <v>22.407612903225807</v>
      </c>
      <c r="G20" s="458">
        <v>22.64</v>
      </c>
      <c r="H20" s="458">
        <v>21.46</v>
      </c>
      <c r="I20" s="458">
        <v>21.451129032258066</v>
      </c>
      <c r="J20" s="458">
        <v>20.624266666666667</v>
      </c>
      <c r="K20" s="296"/>
      <c r="L20" s="364"/>
      <c r="M20" s="364"/>
      <c r="N20" s="388">
        <f t="shared" si="4"/>
        <v>21.50700095579451</v>
      </c>
      <c r="O20" s="80"/>
      <c r="P20" s="80"/>
      <c r="Q20" s="77"/>
      <c r="R20" s="77"/>
      <c r="S20" s="77"/>
      <c r="T20" s="77"/>
      <c r="U20" s="77"/>
      <c r="V20" s="77"/>
      <c r="W20" s="77"/>
      <c r="X20" s="83"/>
      <c r="Y20" s="77"/>
      <c r="Z20" s="82"/>
      <c r="AA20" s="82"/>
      <c r="AB20" s="193"/>
      <c r="AC20" s="73"/>
      <c r="AD20" s="73"/>
    </row>
    <row r="21" spans="1:30" ht="18.75" customHeight="1">
      <c r="A21" s="178" t="s">
        <v>205</v>
      </c>
      <c r="B21" s="459">
        <v>25</v>
      </c>
      <c r="C21" s="458">
        <v>25</v>
      </c>
      <c r="D21" s="458">
        <v>24</v>
      </c>
      <c r="E21" s="458">
        <v>24.31</v>
      </c>
      <c r="F21" s="458">
        <v>24</v>
      </c>
      <c r="G21" s="457">
        <v>24</v>
      </c>
      <c r="H21" s="458">
        <v>24</v>
      </c>
      <c r="I21" s="458">
        <v>24</v>
      </c>
      <c r="J21" s="457">
        <v>24</v>
      </c>
      <c r="K21" s="296"/>
      <c r="L21" s="364"/>
      <c r="M21" s="364"/>
      <c r="N21" s="388">
        <f t="shared" si="4"/>
        <v>24.256666666666668</v>
      </c>
      <c r="O21" s="80"/>
      <c r="P21" s="80"/>
      <c r="Q21" s="220"/>
      <c r="R21" s="77"/>
      <c r="S21" s="77"/>
      <c r="T21" s="77"/>
      <c r="U21" s="83"/>
      <c r="V21" s="83"/>
      <c r="W21" s="77"/>
      <c r="X21" s="83"/>
      <c r="Y21" s="77"/>
      <c r="Z21" s="82"/>
      <c r="AA21" s="82"/>
      <c r="AB21" s="193"/>
      <c r="AC21" s="73"/>
      <c r="AD21" s="73"/>
    </row>
    <row r="22" spans="1:30" ht="18.75" customHeight="1">
      <c r="A22" s="178" t="s">
        <v>204</v>
      </c>
      <c r="B22" s="459">
        <v>8</v>
      </c>
      <c r="C22" s="458">
        <v>8</v>
      </c>
      <c r="D22" s="458">
        <v>8</v>
      </c>
      <c r="E22" s="458">
        <v>8</v>
      </c>
      <c r="F22" s="458">
        <v>8</v>
      </c>
      <c r="G22" s="458">
        <v>8</v>
      </c>
      <c r="H22" s="458">
        <v>8</v>
      </c>
      <c r="I22" s="458">
        <v>8</v>
      </c>
      <c r="J22" s="458">
        <v>8</v>
      </c>
      <c r="K22" s="296"/>
      <c r="L22" s="364"/>
      <c r="M22" s="364"/>
      <c r="N22" s="388">
        <f t="shared" si="4"/>
        <v>8</v>
      </c>
      <c r="O22" s="80"/>
      <c r="P22" s="80"/>
      <c r="Q22" s="220"/>
      <c r="R22" s="77"/>
      <c r="S22" s="77"/>
      <c r="T22" s="83"/>
      <c r="U22" s="83"/>
      <c r="V22" s="83"/>
      <c r="W22" s="77"/>
      <c r="X22" s="84"/>
      <c r="Y22" s="84"/>
      <c r="Z22" s="191"/>
      <c r="AA22" s="191"/>
      <c r="AB22" s="230"/>
      <c r="AC22" s="73"/>
      <c r="AD22" s="73"/>
    </row>
    <row r="23" spans="1:30" ht="18.75" customHeight="1">
      <c r="A23" s="178" t="s">
        <v>8</v>
      </c>
      <c r="B23" s="460">
        <v>2158.4555887096776</v>
      </c>
      <c r="C23" s="460">
        <v>1933.7797728571427</v>
      </c>
      <c r="D23" s="460">
        <v>2033.0121935483871</v>
      </c>
      <c r="E23" s="458">
        <v>1928.7660823333333</v>
      </c>
      <c r="F23" s="460">
        <v>1870.6636293548388</v>
      </c>
      <c r="G23" s="460">
        <v>2083.5427979999999</v>
      </c>
      <c r="H23" s="460">
        <v>2006.1619206451612</v>
      </c>
      <c r="I23" s="460">
        <v>2037.9384729032258</v>
      </c>
      <c r="J23" s="438">
        <v>1443.9366783476612</v>
      </c>
      <c r="K23" s="366"/>
      <c r="L23" s="366"/>
      <c r="M23" s="366"/>
      <c r="N23" s="388">
        <f t="shared" si="4"/>
        <v>1944.0285707443809</v>
      </c>
      <c r="O23" s="80"/>
      <c r="P23" s="80"/>
      <c r="Q23" s="268"/>
      <c r="R23" s="77"/>
      <c r="S23" s="77"/>
      <c r="T23" s="84"/>
      <c r="U23" s="84"/>
      <c r="V23" s="84"/>
      <c r="W23" s="84"/>
      <c r="X23" s="188"/>
      <c r="Y23" s="188"/>
      <c r="Z23" s="187"/>
      <c r="AA23" s="187"/>
      <c r="AB23" s="230"/>
      <c r="AC23" s="73"/>
      <c r="AD23" s="73"/>
    </row>
    <row r="24" spans="1:30" ht="18.75" customHeight="1" thickBot="1">
      <c r="A24" s="179" t="s">
        <v>15</v>
      </c>
      <c r="B24" s="413">
        <f>SUM(B14:B23)</f>
        <v>3617.8892338709679</v>
      </c>
      <c r="C24" s="413">
        <f t="shared" ref="C24:G24" si="5">SUM(C14:C23)</f>
        <v>3380.8709157142857</v>
      </c>
      <c r="D24" s="413">
        <f t="shared" si="5"/>
        <v>3522.6241935483868</v>
      </c>
      <c r="E24" s="413">
        <f t="shared" si="5"/>
        <v>3383.5415823333333</v>
      </c>
      <c r="F24" s="176">
        <f t="shared" si="5"/>
        <v>3313.2035648387091</v>
      </c>
      <c r="G24" s="176">
        <f t="shared" si="5"/>
        <v>3611.1286313333335</v>
      </c>
      <c r="H24" s="450">
        <f t="shared" ref="H24:M24" si="6">SUM(H14:H23)</f>
        <v>3472.7939206451615</v>
      </c>
      <c r="I24" s="450">
        <f t="shared" si="6"/>
        <v>3450.6771830967741</v>
      </c>
      <c r="J24" s="418">
        <f t="shared" si="6"/>
        <v>2923.8055882476615</v>
      </c>
      <c r="K24" s="368">
        <f t="shared" si="6"/>
        <v>0</v>
      </c>
      <c r="L24" s="368">
        <f t="shared" si="6"/>
        <v>0</v>
      </c>
      <c r="M24" s="368">
        <f t="shared" si="6"/>
        <v>0</v>
      </c>
      <c r="N24" s="389">
        <f>SUM(N14:N23)</f>
        <v>3408.5038681809574</v>
      </c>
      <c r="O24" s="85"/>
      <c r="P24" s="85"/>
      <c r="Q24" s="77"/>
      <c r="R24" s="79"/>
      <c r="S24" s="79"/>
      <c r="T24" s="188"/>
      <c r="U24" s="188"/>
      <c r="V24" s="188"/>
      <c r="W24" s="188"/>
      <c r="X24" s="79"/>
      <c r="Y24" s="187"/>
      <c r="Z24" s="187"/>
      <c r="AA24" s="187"/>
      <c r="AB24" s="193"/>
      <c r="AC24" s="73"/>
      <c r="AD24" s="73"/>
    </row>
    <row r="25" spans="1:30" ht="8.25" customHeight="1">
      <c r="A25" s="113"/>
      <c r="B25" s="115"/>
      <c r="C25" s="115"/>
      <c r="D25" s="115"/>
      <c r="E25" s="115"/>
      <c r="F25" s="115"/>
      <c r="G25" s="115"/>
      <c r="H25" s="115"/>
      <c r="I25" s="115"/>
      <c r="J25" s="369"/>
      <c r="K25" s="369"/>
      <c r="L25" s="370"/>
      <c r="M25" s="147"/>
      <c r="N25" s="147"/>
      <c r="O25" s="151"/>
      <c r="P25" s="85"/>
      <c r="Q25" s="77"/>
      <c r="R25" s="79"/>
      <c r="S25" s="79"/>
      <c r="T25" s="79"/>
      <c r="U25" s="79"/>
      <c r="V25" s="73"/>
      <c r="W25" s="73"/>
      <c r="X25" s="73"/>
      <c r="Y25" s="73"/>
      <c r="Z25" s="73"/>
      <c r="AA25" s="73"/>
      <c r="AB25" s="73"/>
      <c r="AC25" s="73"/>
      <c r="AD25" s="73"/>
    </row>
    <row r="26" spans="1:30" ht="13.5" customHeight="1">
      <c r="A26" s="117" t="s">
        <v>359</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509</v>
      </c>
      <c r="B27" s="113"/>
      <c r="C27" s="113"/>
      <c r="D27" s="113"/>
      <c r="E27" s="113"/>
      <c r="F27" s="113"/>
      <c r="G27" s="113"/>
      <c r="H27" s="114"/>
      <c r="I27" s="113"/>
      <c r="J27" s="113"/>
      <c r="K27" s="113"/>
      <c r="L27" s="104"/>
      <c r="M27" s="113"/>
      <c r="N27" s="113"/>
      <c r="O27" s="73"/>
      <c r="P27" s="80"/>
      <c r="Q27" s="73"/>
      <c r="R27" s="73"/>
      <c r="S27" s="73"/>
      <c r="T27" s="73"/>
      <c r="U27" s="73"/>
      <c r="V27" s="73"/>
      <c r="W27" s="73"/>
      <c r="X27" s="73"/>
      <c r="Y27" s="73"/>
      <c r="Z27" s="73"/>
      <c r="AA27" s="73"/>
      <c r="AB27" s="73"/>
      <c r="AC27" s="73"/>
      <c r="AD27" s="73"/>
    </row>
    <row r="28" spans="1:30" ht="13.5" customHeight="1">
      <c r="A28" s="117" t="s">
        <v>508</v>
      </c>
      <c r="B28" s="113"/>
      <c r="C28" s="113"/>
      <c r="D28" s="113"/>
      <c r="E28" s="113"/>
      <c r="F28" s="113"/>
      <c r="G28" s="113"/>
      <c r="H28" s="113"/>
      <c r="I28" s="113"/>
      <c r="J28" s="113"/>
      <c r="K28" s="113"/>
      <c r="L28" s="104"/>
      <c r="M28" s="113"/>
      <c r="N28" s="113"/>
      <c r="O28" s="73"/>
      <c r="P28" s="80"/>
      <c r="Q28" s="73"/>
      <c r="R28" s="73"/>
      <c r="S28" s="73"/>
      <c r="T28" s="73"/>
      <c r="U28" s="73"/>
      <c r="V28" s="73"/>
      <c r="W28" s="73"/>
      <c r="X28" s="73"/>
      <c r="Y28" s="73"/>
      <c r="Z28" s="73"/>
      <c r="AA28" s="73"/>
      <c r="AB28" s="73"/>
      <c r="AC28" s="73"/>
      <c r="AD28" s="73"/>
    </row>
    <row r="29" spans="1:30">
      <c r="B29" s="74"/>
      <c r="C29" s="1"/>
      <c r="D29" s="74"/>
      <c r="E29" s="74"/>
      <c r="F29" s="74"/>
      <c r="G29" s="74"/>
      <c r="H29" s="74"/>
      <c r="O29" s="73"/>
      <c r="P29" s="80"/>
      <c r="Q29" s="73"/>
      <c r="R29" s="73"/>
      <c r="S29" s="73"/>
      <c r="T29" s="73"/>
      <c r="U29" s="73"/>
      <c r="V29" s="73"/>
      <c r="W29" s="73"/>
    </row>
    <row r="30" spans="1:30">
      <c r="B30" s="74"/>
      <c r="C30" s="89"/>
      <c r="D30" s="89"/>
      <c r="E30" s="89"/>
      <c r="F30" s="89"/>
      <c r="G30" s="89"/>
      <c r="H30" s="89"/>
      <c r="I30" s="89"/>
      <c r="L30" s="53"/>
      <c r="O30" s="73"/>
      <c r="P30" s="80"/>
      <c r="Q30" s="73"/>
      <c r="R30" s="73"/>
      <c r="S30" s="73"/>
      <c r="T30" s="73"/>
      <c r="U30" s="73"/>
      <c r="V30" s="73"/>
      <c r="W30" s="73"/>
    </row>
    <row r="31" spans="1:30">
      <c r="B31" s="74"/>
      <c r="C31" s="74"/>
      <c r="D31" s="74"/>
      <c r="E31" s="74"/>
      <c r="F31" s="74"/>
      <c r="G31" s="74"/>
      <c r="H31" s="74"/>
      <c r="L31" s="53"/>
      <c r="O31" s="73"/>
      <c r="P31" s="80"/>
      <c r="Q31" s="73"/>
      <c r="R31" s="73"/>
      <c r="S31" s="73"/>
      <c r="T31" s="73"/>
      <c r="U31" s="73"/>
      <c r="V31" s="73"/>
      <c r="W31" s="73"/>
    </row>
    <row r="32" spans="1:30">
      <c r="B32" s="74"/>
      <c r="C32" s="74"/>
      <c r="D32" s="74"/>
      <c r="E32" s="74"/>
      <c r="F32" s="74"/>
      <c r="G32" s="74"/>
      <c r="H32" s="74"/>
      <c r="L32" s="53"/>
      <c r="O32" s="73"/>
      <c r="P32" s="151"/>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c r="O34" s="73"/>
      <c r="P34" s="73"/>
      <c r="Q34" s="73"/>
      <c r="R34" s="73"/>
      <c r="S34" s="73"/>
      <c r="T34" s="73"/>
      <c r="U34" s="73"/>
      <c r="V34" s="73"/>
      <c r="W34" s="7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44" spans="2:23">
      <c r="B44" s="74"/>
      <c r="C44" s="74"/>
      <c r="D44" s="74"/>
      <c r="E44" s="74"/>
      <c r="F44" s="74"/>
      <c r="G44" s="74"/>
      <c r="H44" s="74"/>
      <c r="L44"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2:N12"/>
  </mergeCells>
  <phoneticPr fontId="82" type="noConversion"/>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L10:M10 K10 B10:I10 B24:G24 H24:M24 J10" formulaRange="1"/>
    <ignoredError sqref="N3:N10 N14:N23"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zoomScaleNormal="100" workbookViewId="0">
      <selection activeCell="G28" sqref="G28"/>
    </sheetView>
  </sheetViews>
  <sheetFormatPr defaultColWidth="9.140625" defaultRowHeight="15"/>
  <cols>
    <col min="1" max="1" width="21.85546875" style="53" customWidth="1"/>
    <col min="2" max="2" width="13.7109375" style="53" customWidth="1"/>
    <col min="3" max="3" width="10.5703125" style="53" customWidth="1"/>
    <col min="4"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78" t="s">
        <v>440</v>
      </c>
      <c r="B1" s="479"/>
      <c r="C1" s="512"/>
      <c r="D1" s="512"/>
      <c r="E1" s="512"/>
      <c r="F1" s="512"/>
      <c r="G1" s="512"/>
      <c r="H1" s="512"/>
      <c r="I1" s="512"/>
      <c r="J1" s="512"/>
      <c r="K1" s="512"/>
      <c r="L1" s="512"/>
      <c r="M1" s="512"/>
      <c r="N1" s="512"/>
      <c r="O1" s="513"/>
      <c r="R1" s="1"/>
      <c r="S1" s="1"/>
      <c r="T1" s="78"/>
      <c r="U1" s="1"/>
      <c r="V1" s="1"/>
      <c r="W1" s="1"/>
      <c r="X1" s="1"/>
      <c r="Y1" s="1"/>
      <c r="Z1" s="1"/>
      <c r="AA1" s="1"/>
      <c r="AB1" s="1"/>
      <c r="AC1" s="1"/>
      <c r="AD1" s="1"/>
      <c r="AE1" s="1"/>
      <c r="AF1" s="73"/>
    </row>
    <row r="2" spans="1:34" ht="25.35" customHeight="1">
      <c r="A2" s="155" t="s">
        <v>280</v>
      </c>
      <c r="B2" s="102" t="s">
        <v>281</v>
      </c>
      <c r="C2" s="110">
        <v>43101</v>
      </c>
      <c r="D2" s="110">
        <v>43132</v>
      </c>
      <c r="E2" s="110">
        <v>43160</v>
      </c>
      <c r="F2" s="110">
        <v>43191</v>
      </c>
      <c r="G2" s="110">
        <v>43221</v>
      </c>
      <c r="H2" s="110">
        <v>43252</v>
      </c>
      <c r="I2" s="110">
        <v>43282</v>
      </c>
      <c r="J2" s="110">
        <v>43313</v>
      </c>
      <c r="K2" s="110">
        <v>43344</v>
      </c>
      <c r="L2" s="110">
        <v>43374</v>
      </c>
      <c r="M2" s="110">
        <v>43405</v>
      </c>
      <c r="N2" s="110">
        <v>43435</v>
      </c>
      <c r="O2" s="166" t="s">
        <v>15</v>
      </c>
      <c r="Q2" s="66"/>
      <c r="R2" s="80"/>
      <c r="S2" s="77"/>
      <c r="T2" s="77"/>
      <c r="U2" s="77"/>
      <c r="V2" s="77"/>
      <c r="W2" s="77"/>
      <c r="X2" s="77"/>
      <c r="Y2" s="77"/>
      <c r="Z2" s="77"/>
      <c r="AA2" s="77"/>
      <c r="AB2" s="77"/>
      <c r="AC2" s="77"/>
      <c r="AD2" s="82"/>
      <c r="AE2" s="86"/>
      <c r="AF2" s="73"/>
      <c r="AG2" s="73"/>
      <c r="AH2" s="73"/>
    </row>
    <row r="3" spans="1:34" ht="18.600000000000001" customHeight="1">
      <c r="A3" s="174" t="s">
        <v>407</v>
      </c>
      <c r="B3" s="116" t="s">
        <v>284</v>
      </c>
      <c r="C3" s="297">
        <v>0</v>
      </c>
      <c r="D3" s="297">
        <v>0</v>
      </c>
      <c r="E3" s="297">
        <v>0</v>
      </c>
      <c r="F3" s="297">
        <v>0</v>
      </c>
      <c r="G3" s="297">
        <v>0</v>
      </c>
      <c r="H3" s="297">
        <v>0</v>
      </c>
      <c r="I3" s="297">
        <v>0</v>
      </c>
      <c r="J3" s="297">
        <v>0</v>
      </c>
      <c r="K3" s="297">
        <v>0</v>
      </c>
      <c r="L3" s="297"/>
      <c r="M3" s="297"/>
      <c r="N3" s="297"/>
      <c r="O3" s="305">
        <f t="shared" ref="O3:O14" si="0">SUM(C3:N3)</f>
        <v>0</v>
      </c>
      <c r="Q3" s="67"/>
      <c r="R3" s="80"/>
      <c r="S3" s="88"/>
      <c r="T3" s="77"/>
      <c r="U3" s="77"/>
      <c r="V3" s="77"/>
      <c r="W3" s="77"/>
      <c r="X3" s="77"/>
      <c r="Y3" s="77"/>
      <c r="Z3" s="77"/>
      <c r="AA3" s="77"/>
      <c r="AB3" s="77"/>
      <c r="AC3" s="82"/>
      <c r="AD3" s="82"/>
      <c r="AE3" s="86"/>
      <c r="AF3" s="73"/>
      <c r="AG3" s="73"/>
      <c r="AH3" s="73"/>
    </row>
    <row r="4" spans="1:34" ht="18.600000000000001" customHeight="1">
      <c r="A4" s="174" t="s">
        <v>409</v>
      </c>
      <c r="B4" s="116" t="s">
        <v>410</v>
      </c>
      <c r="C4" s="297">
        <v>0</v>
      </c>
      <c r="D4" s="297">
        <v>0</v>
      </c>
      <c r="E4" s="297">
        <v>0</v>
      </c>
      <c r="F4" s="297">
        <v>0</v>
      </c>
      <c r="G4" s="297">
        <v>0</v>
      </c>
      <c r="H4" s="297">
        <v>0</v>
      </c>
      <c r="I4" s="297">
        <v>0</v>
      </c>
      <c r="J4" s="297">
        <v>0</v>
      </c>
      <c r="K4" s="297">
        <v>0</v>
      </c>
      <c r="L4" s="297"/>
      <c r="M4" s="297"/>
      <c r="N4" s="297"/>
      <c r="O4" s="305">
        <f t="shared" si="0"/>
        <v>0</v>
      </c>
      <c r="Q4" s="67"/>
      <c r="R4" s="80"/>
      <c r="S4" s="88"/>
      <c r="T4" s="77"/>
      <c r="U4" s="77"/>
      <c r="V4" s="77"/>
      <c r="W4" s="77"/>
      <c r="X4" s="77"/>
      <c r="Y4" s="77"/>
      <c r="Z4" s="77"/>
      <c r="AA4" s="77"/>
      <c r="AB4" s="77"/>
      <c r="AC4" s="82"/>
      <c r="AD4" s="82"/>
      <c r="AE4" s="86"/>
      <c r="AF4" s="73"/>
      <c r="AG4" s="73"/>
      <c r="AH4" s="73"/>
    </row>
    <row r="5" spans="1:34" ht="18.600000000000001" customHeight="1">
      <c r="A5" s="174" t="s">
        <v>510</v>
      </c>
      <c r="B5" s="116" t="s">
        <v>511</v>
      </c>
      <c r="C5" s="297">
        <v>0</v>
      </c>
      <c r="D5" s="297">
        <v>0</v>
      </c>
      <c r="E5" s="297">
        <v>0</v>
      </c>
      <c r="F5" s="297">
        <v>568126</v>
      </c>
      <c r="G5" s="297">
        <v>0</v>
      </c>
      <c r="H5" s="297">
        <v>649583</v>
      </c>
      <c r="I5" s="297">
        <v>0</v>
      </c>
      <c r="J5" s="297">
        <v>0</v>
      </c>
      <c r="K5" s="297">
        <v>0</v>
      </c>
      <c r="L5" s="297"/>
      <c r="M5" s="297"/>
      <c r="N5" s="297"/>
      <c r="O5" s="305">
        <f t="shared" si="0"/>
        <v>1217709</v>
      </c>
      <c r="Q5" s="67"/>
      <c r="R5" s="80"/>
      <c r="S5" s="88"/>
      <c r="T5" s="77"/>
      <c r="U5" s="77"/>
      <c r="V5" s="77"/>
      <c r="W5" s="77"/>
      <c r="X5" s="77"/>
      <c r="Y5" s="77"/>
      <c r="Z5" s="77"/>
      <c r="AA5" s="77"/>
      <c r="AB5" s="77"/>
      <c r="AC5" s="82"/>
      <c r="AD5" s="82"/>
      <c r="AE5" s="86"/>
      <c r="AF5" s="73"/>
      <c r="AG5" s="73"/>
      <c r="AH5" s="73"/>
    </row>
    <row r="6" spans="1:34" ht="18.600000000000001" customHeight="1">
      <c r="A6" s="174" t="s">
        <v>408</v>
      </c>
      <c r="B6" s="116" t="s">
        <v>285</v>
      </c>
      <c r="C6" s="297">
        <v>0</v>
      </c>
      <c r="D6" s="297">
        <v>0</v>
      </c>
      <c r="E6" s="297">
        <v>0</v>
      </c>
      <c r="F6" s="297">
        <v>275262</v>
      </c>
      <c r="G6" s="297">
        <v>0</v>
      </c>
      <c r="H6" s="297">
        <v>299189</v>
      </c>
      <c r="I6" s="297">
        <v>0</v>
      </c>
      <c r="J6" s="297">
        <v>0</v>
      </c>
      <c r="K6" s="297">
        <v>0</v>
      </c>
      <c r="L6" s="297"/>
      <c r="M6" s="297"/>
      <c r="N6" s="298"/>
      <c r="O6" s="305">
        <f t="shared" si="0"/>
        <v>574451</v>
      </c>
      <c r="Q6" s="67"/>
      <c r="R6" s="80"/>
      <c r="S6" s="88"/>
      <c r="T6" s="77"/>
      <c r="U6" s="77"/>
      <c r="V6" s="77"/>
      <c r="W6" s="77"/>
      <c r="X6" s="77"/>
      <c r="Y6" s="77"/>
      <c r="Z6" s="77"/>
      <c r="AA6" s="77"/>
      <c r="AB6" s="77"/>
      <c r="AC6" s="82"/>
      <c r="AD6" s="82"/>
      <c r="AE6" s="86"/>
      <c r="AF6" s="73"/>
      <c r="AG6" s="73"/>
      <c r="AH6" s="73"/>
    </row>
    <row r="7" spans="1:34" ht="18.600000000000001" customHeight="1">
      <c r="A7" s="174" t="s">
        <v>382</v>
      </c>
      <c r="B7" s="116" t="s">
        <v>282</v>
      </c>
      <c r="C7" s="297">
        <v>0</v>
      </c>
      <c r="D7" s="297">
        <v>0</v>
      </c>
      <c r="E7" s="297">
        <v>0</v>
      </c>
      <c r="F7" s="297">
        <v>0</v>
      </c>
      <c r="G7" s="297">
        <v>0</v>
      </c>
      <c r="H7" s="297">
        <v>0</v>
      </c>
      <c r="I7" s="297">
        <v>947084</v>
      </c>
      <c r="J7" s="297">
        <v>451004</v>
      </c>
      <c r="K7" s="297">
        <v>0</v>
      </c>
      <c r="L7" s="297"/>
      <c r="M7" s="297"/>
      <c r="N7" s="297"/>
      <c r="O7" s="305">
        <f t="shared" si="0"/>
        <v>1398088</v>
      </c>
      <c r="Q7" s="67"/>
      <c r="R7" s="80"/>
      <c r="S7" s="88"/>
      <c r="T7" s="77"/>
      <c r="U7" s="77"/>
      <c r="V7" s="77"/>
      <c r="W7" s="77"/>
      <c r="X7" s="77"/>
      <c r="Y7" s="77"/>
      <c r="Z7" s="77"/>
      <c r="AA7" s="77"/>
      <c r="AB7" s="77"/>
      <c r="AC7" s="82"/>
      <c r="AD7" s="82"/>
      <c r="AE7" s="86"/>
      <c r="AF7" s="73"/>
      <c r="AG7" s="73"/>
      <c r="AH7" s="73"/>
    </row>
    <row r="8" spans="1:34" ht="18.600000000000001" customHeight="1">
      <c r="A8" s="174" t="s">
        <v>411</v>
      </c>
      <c r="B8" s="116" t="s">
        <v>285</v>
      </c>
      <c r="C8" s="297">
        <v>0</v>
      </c>
      <c r="D8" s="297">
        <v>0</v>
      </c>
      <c r="E8" s="297">
        <v>450353</v>
      </c>
      <c r="F8" s="297">
        <v>0</v>
      </c>
      <c r="G8" s="297">
        <v>0</v>
      </c>
      <c r="H8" s="297">
        <v>0</v>
      </c>
      <c r="I8" s="297">
        <v>0</v>
      </c>
      <c r="J8" s="297">
        <v>0</v>
      </c>
      <c r="K8" s="297">
        <v>0</v>
      </c>
      <c r="L8" s="297"/>
      <c r="M8" s="297"/>
      <c r="N8" s="297"/>
      <c r="O8" s="305">
        <f t="shared" si="0"/>
        <v>450353</v>
      </c>
      <c r="Q8" s="67"/>
      <c r="R8" s="80"/>
      <c r="S8" s="88"/>
      <c r="T8" s="77"/>
      <c r="U8" s="77"/>
      <c r="V8" s="77"/>
      <c r="W8" s="77"/>
      <c r="X8" s="77"/>
      <c r="Y8" s="77"/>
      <c r="Z8" s="77"/>
      <c r="AA8" s="77"/>
      <c r="AB8" s="77"/>
      <c r="AC8" s="82"/>
      <c r="AD8" s="82"/>
      <c r="AE8" s="86"/>
      <c r="AF8" s="73"/>
      <c r="AG8" s="73"/>
      <c r="AH8" s="73"/>
    </row>
    <row r="9" spans="1:34" ht="18.600000000000001" customHeight="1">
      <c r="A9" s="174" t="s">
        <v>412</v>
      </c>
      <c r="B9" s="116" t="s">
        <v>285</v>
      </c>
      <c r="C9" s="297">
        <v>0</v>
      </c>
      <c r="D9" s="297">
        <v>0</v>
      </c>
      <c r="E9" s="297">
        <v>738672</v>
      </c>
      <c r="F9" s="297">
        <v>467584</v>
      </c>
      <c r="G9" s="297">
        <v>716234</v>
      </c>
      <c r="H9" s="297">
        <v>454494</v>
      </c>
      <c r="I9" s="297">
        <v>0</v>
      </c>
      <c r="J9" s="297">
        <v>746453</v>
      </c>
      <c r="K9" s="297">
        <v>728877</v>
      </c>
      <c r="L9" s="299"/>
      <c r="M9" s="297"/>
      <c r="N9" s="298"/>
      <c r="O9" s="305">
        <f t="shared" si="0"/>
        <v>3852314</v>
      </c>
      <c r="Q9" s="67"/>
      <c r="R9" s="80"/>
      <c r="S9" s="88"/>
      <c r="T9" s="77"/>
      <c r="U9" s="77"/>
      <c r="V9" s="77"/>
      <c r="W9" s="77"/>
      <c r="X9" s="77"/>
      <c r="Y9" s="77"/>
      <c r="Z9" s="77"/>
      <c r="AA9" s="77"/>
      <c r="AB9" s="77"/>
      <c r="AC9" s="82"/>
      <c r="AD9" s="82"/>
      <c r="AE9" s="86"/>
      <c r="AF9" s="73"/>
      <c r="AG9" s="73"/>
      <c r="AH9" s="73"/>
    </row>
    <row r="10" spans="1:34" ht="18.600000000000001" customHeight="1">
      <c r="A10" s="174" t="s">
        <v>286</v>
      </c>
      <c r="B10" s="116" t="s">
        <v>282</v>
      </c>
      <c r="C10" s="297">
        <v>0</v>
      </c>
      <c r="D10" s="297">
        <v>0</v>
      </c>
      <c r="E10" s="297">
        <v>0</v>
      </c>
      <c r="F10" s="297">
        <v>0</v>
      </c>
      <c r="G10" s="297">
        <v>0</v>
      </c>
      <c r="H10" s="297">
        <v>0</v>
      </c>
      <c r="I10" s="297">
        <v>0</v>
      </c>
      <c r="J10" s="297">
        <v>0</v>
      </c>
      <c r="K10" s="297">
        <v>0</v>
      </c>
      <c r="L10" s="297"/>
      <c r="M10" s="297"/>
      <c r="N10" s="297"/>
      <c r="O10" s="305">
        <f t="shared" si="0"/>
        <v>0</v>
      </c>
      <c r="Q10" s="68"/>
      <c r="R10" s="80"/>
      <c r="S10" s="77"/>
      <c r="T10" s="77"/>
      <c r="U10" s="77"/>
      <c r="V10" s="77"/>
      <c r="W10" s="77"/>
      <c r="X10" s="77"/>
      <c r="Y10" s="77"/>
      <c r="Z10" s="77"/>
      <c r="AA10" s="77"/>
      <c r="AB10" s="77"/>
      <c r="AC10" s="82"/>
      <c r="AD10" s="82"/>
      <c r="AE10" s="86"/>
      <c r="AF10" s="73"/>
      <c r="AG10" s="73"/>
      <c r="AH10" s="73"/>
    </row>
    <row r="11" spans="1:34" ht="18.600000000000001" customHeight="1">
      <c r="A11" s="174" t="s">
        <v>517</v>
      </c>
      <c r="B11" s="116" t="s">
        <v>287</v>
      </c>
      <c r="C11" s="297">
        <v>0</v>
      </c>
      <c r="D11" s="297">
        <v>0</v>
      </c>
      <c r="E11" s="297">
        <v>0</v>
      </c>
      <c r="F11" s="297">
        <v>0</v>
      </c>
      <c r="G11" s="297">
        <v>723619</v>
      </c>
      <c r="H11" s="297">
        <v>0</v>
      </c>
      <c r="I11" s="297">
        <v>0</v>
      </c>
      <c r="J11" s="297">
        <v>0</v>
      </c>
      <c r="K11" s="297">
        <v>0</v>
      </c>
      <c r="L11" s="297"/>
      <c r="M11" s="297"/>
      <c r="N11" s="297"/>
      <c r="O11" s="305">
        <f t="shared" si="0"/>
        <v>723619</v>
      </c>
      <c r="Q11" s="68"/>
      <c r="R11" s="80"/>
      <c r="S11" s="77"/>
      <c r="T11" s="77"/>
      <c r="U11" s="77"/>
      <c r="V11" s="77"/>
      <c r="W11" s="77"/>
      <c r="X11" s="77"/>
      <c r="Y11" s="77"/>
      <c r="Z11" s="77"/>
      <c r="AA11" s="77"/>
      <c r="AB11" s="77"/>
      <c r="AC11" s="82"/>
      <c r="AD11" s="82"/>
      <c r="AE11" s="86"/>
      <c r="AF11" s="73"/>
      <c r="AG11" s="73"/>
      <c r="AH11" s="73"/>
    </row>
    <row r="12" spans="1:34" ht="18.600000000000001" customHeight="1">
      <c r="A12" s="174" t="s">
        <v>346</v>
      </c>
      <c r="B12" s="116" t="s">
        <v>287</v>
      </c>
      <c r="C12" s="297">
        <v>1480136</v>
      </c>
      <c r="D12" s="297">
        <v>1520855</v>
      </c>
      <c r="E12" s="297">
        <v>0</v>
      </c>
      <c r="F12" s="297">
        <v>750241</v>
      </c>
      <c r="G12" s="297">
        <v>782853</v>
      </c>
      <c r="H12" s="297">
        <v>751098.42</v>
      </c>
      <c r="I12" s="297">
        <v>738663</v>
      </c>
      <c r="J12" s="297">
        <v>775901</v>
      </c>
      <c r="K12" s="297">
        <v>739081</v>
      </c>
      <c r="L12" s="297"/>
      <c r="M12" s="297"/>
      <c r="N12" s="298"/>
      <c r="O12" s="305">
        <f t="shared" si="0"/>
        <v>7538828.4199999999</v>
      </c>
      <c r="Q12" s="69"/>
      <c r="R12" s="80"/>
      <c r="S12" s="77"/>
      <c r="T12" s="77"/>
      <c r="U12" s="77"/>
      <c r="V12" s="77"/>
      <c r="W12" s="77"/>
      <c r="X12" s="77"/>
      <c r="Y12" s="77"/>
      <c r="Z12" s="77"/>
      <c r="AA12" s="77"/>
      <c r="AB12" s="77"/>
      <c r="AC12" s="82"/>
      <c r="AD12" s="82"/>
      <c r="AE12" s="86"/>
      <c r="AF12" s="73"/>
      <c r="AG12" s="73"/>
      <c r="AH12" s="73"/>
    </row>
    <row r="13" spans="1:34" ht="18.600000000000001" customHeight="1">
      <c r="A13" s="174" t="s">
        <v>288</v>
      </c>
      <c r="B13" s="116" t="s">
        <v>283</v>
      </c>
      <c r="C13" s="297">
        <v>997455</v>
      </c>
      <c r="D13" s="297">
        <v>950832</v>
      </c>
      <c r="E13" s="297">
        <v>999803</v>
      </c>
      <c r="F13" s="297">
        <v>501017</v>
      </c>
      <c r="G13" s="297">
        <v>525039</v>
      </c>
      <c r="H13" s="297">
        <v>497946</v>
      </c>
      <c r="I13" s="297">
        <v>979658</v>
      </c>
      <c r="J13" s="298">
        <v>523568</v>
      </c>
      <c r="K13" s="297">
        <v>524128</v>
      </c>
      <c r="L13" s="297"/>
      <c r="M13" s="297"/>
      <c r="N13" s="297"/>
      <c r="O13" s="305">
        <f t="shared" si="0"/>
        <v>6499446</v>
      </c>
      <c r="Q13" s="70"/>
      <c r="R13" s="80"/>
      <c r="S13" s="79"/>
      <c r="T13" s="77"/>
      <c r="U13" s="77"/>
      <c r="V13" s="77"/>
      <c r="W13" s="77"/>
      <c r="X13" s="77"/>
      <c r="Y13" s="77"/>
      <c r="Z13" s="77"/>
      <c r="AA13" s="77"/>
      <c r="AB13" s="77"/>
      <c r="AC13" s="82"/>
      <c r="AD13" s="82"/>
      <c r="AE13" s="86"/>
      <c r="AF13" s="73"/>
      <c r="AG13" s="73"/>
      <c r="AH13" s="73"/>
    </row>
    <row r="14" spans="1:34" ht="18.600000000000001" customHeight="1">
      <c r="A14" s="174" t="s">
        <v>289</v>
      </c>
      <c r="B14" s="116" t="s">
        <v>290</v>
      </c>
      <c r="C14" s="297">
        <v>0</v>
      </c>
      <c r="D14" s="300">
        <v>59388</v>
      </c>
      <c r="E14" s="300">
        <v>0</v>
      </c>
      <c r="F14" s="300">
        <v>0</v>
      </c>
      <c r="G14" s="297">
        <v>29954</v>
      </c>
      <c r="H14" s="297">
        <v>0</v>
      </c>
      <c r="I14" s="300">
        <v>64301</v>
      </c>
      <c r="J14" s="298">
        <v>0</v>
      </c>
      <c r="K14" s="298">
        <v>0</v>
      </c>
      <c r="L14" s="297"/>
      <c r="M14" s="297"/>
      <c r="N14" s="297"/>
      <c r="O14" s="305">
        <f t="shared" si="0"/>
        <v>153643</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516" t="s">
        <v>15</v>
      </c>
      <c r="B15" s="517"/>
      <c r="C15" s="301">
        <f t="shared" ref="C15:O15" si="1">SUM(C3:C14)</f>
        <v>2477591</v>
      </c>
      <c r="D15" s="301">
        <f t="shared" si="1"/>
        <v>2531075</v>
      </c>
      <c r="E15" s="301">
        <f t="shared" si="1"/>
        <v>2188828</v>
      </c>
      <c r="F15" s="301">
        <f t="shared" si="1"/>
        <v>2562230</v>
      </c>
      <c r="G15" s="301">
        <f t="shared" si="1"/>
        <v>2777699</v>
      </c>
      <c r="H15" s="301">
        <f t="shared" si="1"/>
        <v>2652310.42</v>
      </c>
      <c r="I15" s="301">
        <f t="shared" si="1"/>
        <v>2729706</v>
      </c>
      <c r="J15" s="301">
        <f t="shared" si="1"/>
        <v>2496926</v>
      </c>
      <c r="K15" s="301">
        <f t="shared" si="1"/>
        <v>1992086</v>
      </c>
      <c r="L15" s="302">
        <f t="shared" si="1"/>
        <v>0</v>
      </c>
      <c r="M15" s="302">
        <f t="shared" si="1"/>
        <v>0</v>
      </c>
      <c r="N15" s="302">
        <f t="shared" si="1"/>
        <v>0</v>
      </c>
      <c r="O15" s="306">
        <f t="shared" si="1"/>
        <v>22408451.420000002</v>
      </c>
      <c r="Q15" s="73"/>
      <c r="R15" s="80"/>
      <c r="S15" s="77"/>
      <c r="T15" s="77"/>
      <c r="U15" s="77"/>
      <c r="V15" s="83"/>
      <c r="W15" s="83"/>
      <c r="X15" s="83"/>
      <c r="Y15" s="77"/>
      <c r="Z15" s="77"/>
      <c r="AA15" s="77"/>
      <c r="AB15" s="77"/>
      <c r="AC15" s="82"/>
      <c r="AD15" s="82"/>
      <c r="AE15" s="86"/>
      <c r="AF15" s="73"/>
      <c r="AG15" s="73"/>
      <c r="AH15" s="73"/>
    </row>
    <row r="16" spans="1:34" ht="9.75" customHeight="1" thickBot="1">
      <c r="A16" s="280"/>
      <c r="B16" s="280"/>
      <c r="C16" s="280"/>
      <c r="D16" s="280"/>
      <c r="E16" s="280"/>
      <c r="F16" s="280"/>
      <c r="G16" s="280"/>
      <c r="H16" s="280"/>
      <c r="I16" s="281"/>
      <c r="J16" s="280"/>
      <c r="K16" s="280"/>
      <c r="L16" s="280"/>
      <c r="M16" s="282"/>
      <c r="N16" s="280"/>
      <c r="O16" s="280"/>
      <c r="Q16" s="73"/>
      <c r="R16" s="80"/>
      <c r="S16" s="77"/>
      <c r="T16" s="77"/>
      <c r="U16" s="77"/>
      <c r="V16" s="77"/>
      <c r="W16" s="77"/>
      <c r="X16" s="77"/>
      <c r="Y16" s="77"/>
      <c r="Z16" s="77"/>
      <c r="AA16" s="77"/>
      <c r="AB16" s="77"/>
      <c r="AC16" s="82"/>
      <c r="AD16" s="82"/>
      <c r="AE16" s="86"/>
      <c r="AF16" s="73"/>
      <c r="AG16" s="73"/>
      <c r="AH16" s="73"/>
    </row>
    <row r="17" spans="1:34" ht="25.35" customHeight="1">
      <c r="A17" s="478" t="s">
        <v>441</v>
      </c>
      <c r="B17" s="479"/>
      <c r="C17" s="512"/>
      <c r="D17" s="512"/>
      <c r="E17" s="512"/>
      <c r="F17" s="512"/>
      <c r="G17" s="512"/>
      <c r="H17" s="512"/>
      <c r="I17" s="512"/>
      <c r="J17" s="512"/>
      <c r="K17" s="512"/>
      <c r="L17" s="512"/>
      <c r="M17" s="512"/>
      <c r="N17" s="512"/>
      <c r="O17" s="513"/>
      <c r="P17" s="63"/>
      <c r="Q17" s="87"/>
      <c r="R17" s="85"/>
      <c r="S17" s="79"/>
      <c r="T17" s="79"/>
      <c r="U17" s="79"/>
      <c r="V17" s="79"/>
      <c r="W17" s="79"/>
      <c r="X17" s="79"/>
      <c r="Y17" s="79"/>
      <c r="Z17" s="79"/>
      <c r="AA17" s="79"/>
      <c r="AB17" s="79"/>
      <c r="AC17" s="79"/>
      <c r="AD17" s="79"/>
      <c r="AE17" s="79"/>
      <c r="AF17" s="73"/>
      <c r="AG17" s="73"/>
      <c r="AH17" s="73"/>
    </row>
    <row r="18" spans="1:34" ht="25.35" customHeight="1">
      <c r="A18" s="518" t="s">
        <v>280</v>
      </c>
      <c r="B18" s="519"/>
      <c r="C18" s="110">
        <v>43101</v>
      </c>
      <c r="D18" s="110">
        <v>43132</v>
      </c>
      <c r="E18" s="110">
        <v>43160</v>
      </c>
      <c r="F18" s="110">
        <v>43191</v>
      </c>
      <c r="G18" s="110">
        <v>43221</v>
      </c>
      <c r="H18" s="110">
        <v>43252</v>
      </c>
      <c r="I18" s="110">
        <v>43282</v>
      </c>
      <c r="J18" s="110">
        <v>43313</v>
      </c>
      <c r="K18" s="110">
        <v>43344</v>
      </c>
      <c r="L18" s="110">
        <v>43374</v>
      </c>
      <c r="M18" s="110">
        <v>43405</v>
      </c>
      <c r="N18" s="110">
        <v>43435</v>
      </c>
      <c r="O18" s="166" t="s">
        <v>15</v>
      </c>
      <c r="P18" s="56"/>
      <c r="Q18" s="87"/>
      <c r="R18" s="80"/>
      <c r="S18" s="81"/>
      <c r="T18" s="81"/>
      <c r="U18" s="81"/>
      <c r="V18" s="81"/>
      <c r="W18" s="81"/>
      <c r="X18" s="81"/>
      <c r="Y18" s="81"/>
      <c r="Z18" s="81"/>
      <c r="AA18" s="81"/>
      <c r="AB18" s="81"/>
      <c r="AC18" s="81"/>
      <c r="AD18" s="81"/>
      <c r="AE18" s="1"/>
      <c r="AF18" s="73"/>
    </row>
    <row r="19" spans="1:34" ht="18.600000000000001" customHeight="1">
      <c r="A19" s="520" t="s">
        <v>291</v>
      </c>
      <c r="B19" s="521"/>
      <c r="C19" s="297">
        <v>760640</v>
      </c>
      <c r="D19" s="297">
        <v>380383</v>
      </c>
      <c r="E19" s="297">
        <v>760514</v>
      </c>
      <c r="F19" s="297">
        <v>379968</v>
      </c>
      <c r="G19" s="297">
        <v>761101</v>
      </c>
      <c r="H19" s="297">
        <v>380137</v>
      </c>
      <c r="I19" s="297">
        <v>760282</v>
      </c>
      <c r="J19" s="297">
        <v>380237</v>
      </c>
      <c r="K19" s="297">
        <v>380473</v>
      </c>
      <c r="L19" s="297"/>
      <c r="M19" s="297"/>
      <c r="N19" s="297"/>
      <c r="O19" s="305">
        <f>SUM(C19:N19)</f>
        <v>4943735</v>
      </c>
      <c r="P19" s="57"/>
      <c r="Q19" s="87"/>
      <c r="R19" s="80"/>
      <c r="S19" s="77"/>
      <c r="T19" s="77"/>
      <c r="U19" s="77"/>
      <c r="V19" s="77"/>
      <c r="W19" s="77"/>
      <c r="X19" s="77"/>
      <c r="Y19" s="77"/>
      <c r="Z19" s="77"/>
      <c r="AA19" s="77"/>
      <c r="AB19" s="77"/>
      <c r="AC19" s="77"/>
      <c r="AD19" s="82"/>
      <c r="AE19" s="1"/>
      <c r="AF19" s="73"/>
    </row>
    <row r="20" spans="1:34" ht="18.600000000000001" customHeight="1">
      <c r="A20" s="520" t="s">
        <v>292</v>
      </c>
      <c r="B20" s="521"/>
      <c r="C20" s="297">
        <v>0</v>
      </c>
      <c r="D20" s="297">
        <v>500736</v>
      </c>
      <c r="E20" s="297">
        <v>0</v>
      </c>
      <c r="F20" s="297">
        <v>0</v>
      </c>
      <c r="G20" s="297">
        <v>360504</v>
      </c>
      <c r="H20" s="297">
        <v>360316</v>
      </c>
      <c r="I20" s="297">
        <v>0</v>
      </c>
      <c r="J20" s="297">
        <v>0</v>
      </c>
      <c r="K20" s="297">
        <v>360502</v>
      </c>
      <c r="L20" s="297"/>
      <c r="M20" s="297"/>
      <c r="N20" s="146"/>
      <c r="O20" s="305">
        <f>SUM(C20:N20)</f>
        <v>1582058</v>
      </c>
      <c r="P20" s="56"/>
      <c r="Q20" s="87"/>
      <c r="R20" s="80"/>
      <c r="S20" s="88"/>
      <c r="T20" s="77"/>
      <c r="U20" s="77"/>
      <c r="V20" s="77"/>
      <c r="W20" s="77"/>
      <c r="X20" s="77"/>
      <c r="Y20" s="77"/>
      <c r="Z20" s="77"/>
      <c r="AA20" s="77"/>
      <c r="AB20" s="77"/>
      <c r="AC20" s="82"/>
      <c r="AD20" s="82"/>
      <c r="AE20" s="1"/>
      <c r="AF20" s="73"/>
    </row>
    <row r="21" spans="1:34" ht="18.600000000000001" customHeight="1" thickBot="1">
      <c r="A21" s="514" t="s">
        <v>15</v>
      </c>
      <c r="B21" s="515"/>
      <c r="C21" s="303">
        <f t="shared" ref="C21:O21" si="2">SUM(C19:C20)</f>
        <v>760640</v>
      </c>
      <c r="D21" s="303">
        <f>SUM(D19:D20)</f>
        <v>881119</v>
      </c>
      <c r="E21" s="303">
        <f>SUM(E19:E20)</f>
        <v>760514</v>
      </c>
      <c r="F21" s="303">
        <f>SUM(F19:F20)</f>
        <v>379968</v>
      </c>
      <c r="G21" s="303">
        <f t="shared" si="2"/>
        <v>1121605</v>
      </c>
      <c r="H21" s="303">
        <f t="shared" si="2"/>
        <v>740453</v>
      </c>
      <c r="I21" s="303">
        <f>SUM(I19:I20)</f>
        <v>760282</v>
      </c>
      <c r="J21" s="304">
        <f t="shared" si="2"/>
        <v>380237</v>
      </c>
      <c r="K21" s="303">
        <f t="shared" si="2"/>
        <v>740975</v>
      </c>
      <c r="L21" s="303">
        <f t="shared" si="2"/>
        <v>0</v>
      </c>
      <c r="M21" s="303">
        <f t="shared" si="2"/>
        <v>0</v>
      </c>
      <c r="N21" s="303">
        <f t="shared" si="2"/>
        <v>0</v>
      </c>
      <c r="O21" s="306">
        <f t="shared" si="2"/>
        <v>6525793</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5"/>
      <c r="G23" s="225"/>
      <c r="H23" s="225"/>
      <c r="I23" s="225"/>
      <c r="M23" s="53"/>
      <c r="Q23" s="73"/>
      <c r="R23" s="80"/>
      <c r="S23" s="79"/>
      <c r="T23" s="77"/>
      <c r="U23" s="77"/>
      <c r="V23" s="77"/>
      <c r="W23" s="77"/>
      <c r="X23" s="77"/>
      <c r="Y23" s="77"/>
      <c r="Z23" s="77"/>
      <c r="AA23" s="77"/>
      <c r="AB23" s="77"/>
      <c r="AC23" s="82"/>
      <c r="AD23" s="82"/>
      <c r="AE23" s="1"/>
      <c r="AF23" s="73"/>
    </row>
    <row r="24" spans="1:34">
      <c r="C24" s="183"/>
      <c r="D24" s="183"/>
      <c r="E24" s="183"/>
      <c r="F24" s="183"/>
      <c r="G24" s="183"/>
      <c r="H24" s="183"/>
      <c r="I24" s="183"/>
      <c r="J24" s="183"/>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77"/>
      <c r="D26" s="277"/>
      <c r="E26" s="277"/>
      <c r="F26" s="277"/>
      <c r="G26" s="277"/>
      <c r="H26" s="277"/>
      <c r="I26" s="277"/>
      <c r="J26" s="277"/>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5"/>
      <c r="B68" s="225"/>
      <c r="C68" s="225"/>
      <c r="D68" s="225"/>
      <c r="E68" s="225"/>
      <c r="F68" s="225"/>
      <c r="G68" s="225"/>
      <c r="H68" s="225"/>
      <c r="I68" s="225"/>
      <c r="J68" s="225"/>
      <c r="K68" s="225"/>
      <c r="L68" s="225"/>
      <c r="M68" s="226"/>
      <c r="N68" s="225"/>
      <c r="O68" s="225"/>
      <c r="P68" s="225"/>
      <c r="Q68" s="225"/>
    </row>
  </sheetData>
  <mergeCells count="7">
    <mergeCell ref="A21:B21"/>
    <mergeCell ref="A15:B15"/>
    <mergeCell ref="A1:O1"/>
    <mergeCell ref="A17:O17"/>
    <mergeCell ref="A18:B18"/>
    <mergeCell ref="A19:B19"/>
    <mergeCell ref="A20:B20"/>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view="pageLayout" topLeftCell="A4" zoomScaleNormal="100" zoomScaleSheetLayoutView="100" workbookViewId="0">
      <selection activeCell="J18" sqref="J18:J27"/>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78" t="s">
        <v>442</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18.75" customHeight="1">
      <c r="A2" s="518" t="s">
        <v>216</v>
      </c>
      <c r="B2" s="525"/>
      <c r="C2" s="525"/>
      <c r="D2" s="525"/>
      <c r="E2" s="525"/>
      <c r="F2" s="525"/>
      <c r="G2" s="525"/>
      <c r="H2" s="525"/>
      <c r="I2" s="525"/>
      <c r="J2" s="525"/>
      <c r="K2" s="525"/>
      <c r="L2" s="525"/>
      <c r="M2" s="525"/>
      <c r="N2" s="526"/>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149</v>
      </c>
      <c r="B4" s="309">
        <v>50567</v>
      </c>
      <c r="C4" s="146">
        <v>41374</v>
      </c>
      <c r="D4" s="146">
        <v>46727</v>
      </c>
      <c r="E4" s="146">
        <v>38975</v>
      </c>
      <c r="F4" s="146">
        <v>35829</v>
      </c>
      <c r="G4" s="146">
        <v>35053</v>
      </c>
      <c r="H4" s="146">
        <v>30248</v>
      </c>
      <c r="I4" s="146">
        <v>39632</v>
      </c>
      <c r="J4" s="146">
        <v>32101</v>
      </c>
      <c r="K4" s="327"/>
      <c r="L4" s="146"/>
      <c r="M4" s="146"/>
      <c r="N4" s="310">
        <f>SUM(B4:M4)</f>
        <v>350506</v>
      </c>
      <c r="P4" s="67"/>
      <c r="Q4" s="80"/>
      <c r="R4" s="88"/>
      <c r="S4" s="77"/>
      <c r="T4" s="77"/>
      <c r="U4" s="77"/>
      <c r="V4" s="77"/>
      <c r="W4" s="77"/>
      <c r="X4" s="77"/>
      <c r="Y4" s="77"/>
      <c r="Z4" s="77"/>
      <c r="AA4" s="77"/>
      <c r="AB4" s="82"/>
      <c r="AC4" s="82"/>
      <c r="AD4" s="86"/>
      <c r="AE4" s="73"/>
      <c r="AF4" s="73"/>
      <c r="AG4" s="73"/>
    </row>
    <row r="5" spans="1:33" ht="18" customHeight="1">
      <c r="A5" s="174" t="s">
        <v>207</v>
      </c>
      <c r="B5" s="309">
        <v>360572</v>
      </c>
      <c r="C5" s="146">
        <v>339584</v>
      </c>
      <c r="D5" s="146">
        <v>380609</v>
      </c>
      <c r="E5" s="146">
        <v>374892</v>
      </c>
      <c r="F5" s="146">
        <v>370900</v>
      </c>
      <c r="G5" s="146">
        <v>357644</v>
      </c>
      <c r="H5" s="146">
        <v>376266</v>
      </c>
      <c r="I5" s="146">
        <v>360741</v>
      </c>
      <c r="J5" s="146">
        <v>373321</v>
      </c>
      <c r="K5" s="327"/>
      <c r="L5" s="146"/>
      <c r="M5" s="146"/>
      <c r="N5" s="310">
        <f t="shared" ref="N5:N13" si="0">SUM(B5:M5)</f>
        <v>3294529</v>
      </c>
      <c r="P5" s="67"/>
      <c r="Q5" s="80"/>
      <c r="R5" s="88"/>
      <c r="S5" s="77"/>
      <c r="T5" s="77"/>
      <c r="U5" s="77"/>
      <c r="V5" s="77"/>
      <c r="W5" s="77"/>
      <c r="X5" s="77"/>
      <c r="Y5" s="77"/>
      <c r="Z5" s="77"/>
      <c r="AA5" s="77"/>
      <c r="AB5" s="82"/>
      <c r="AC5" s="82"/>
      <c r="AD5" s="86"/>
      <c r="AE5" s="73"/>
      <c r="AF5" s="73"/>
      <c r="AG5" s="73"/>
    </row>
    <row r="6" spans="1:33" ht="18" customHeight="1">
      <c r="A6" s="174" t="s">
        <v>269</v>
      </c>
      <c r="B6" s="309">
        <v>0</v>
      </c>
      <c r="C6" s="146">
        <v>0</v>
      </c>
      <c r="D6" s="146">
        <v>0</v>
      </c>
      <c r="E6" s="146">
        <v>0</v>
      </c>
      <c r="F6" s="146">
        <v>0</v>
      </c>
      <c r="G6" s="146">
        <v>0</v>
      </c>
      <c r="H6" s="146">
        <v>0</v>
      </c>
      <c r="I6" s="146">
        <v>0</v>
      </c>
      <c r="J6" s="146">
        <v>0</v>
      </c>
      <c r="K6" s="327"/>
      <c r="L6" s="146"/>
      <c r="M6" s="146"/>
      <c r="N6" s="310">
        <f t="shared" si="0"/>
        <v>0</v>
      </c>
      <c r="P6" s="67"/>
      <c r="Q6" s="80"/>
      <c r="R6" s="88"/>
      <c r="S6" s="77"/>
      <c r="T6" s="77"/>
      <c r="U6" s="77"/>
      <c r="V6" s="77"/>
      <c r="W6" s="77"/>
      <c r="X6" s="77"/>
      <c r="Y6" s="77"/>
      <c r="Z6" s="77"/>
      <c r="AA6" s="77"/>
      <c r="AB6" s="82"/>
      <c r="AC6" s="82"/>
      <c r="AD6" s="86"/>
      <c r="AE6" s="73"/>
      <c r="AF6" s="73"/>
      <c r="AG6" s="73"/>
    </row>
    <row r="7" spans="1:33" ht="18" customHeight="1">
      <c r="A7" s="174" t="s">
        <v>178</v>
      </c>
      <c r="B7" s="309">
        <v>0</v>
      </c>
      <c r="C7" s="146">
        <v>0</v>
      </c>
      <c r="D7" s="146">
        <v>0</v>
      </c>
      <c r="E7" s="146">
        <v>0</v>
      </c>
      <c r="F7" s="146">
        <v>0</v>
      </c>
      <c r="G7" s="146">
        <v>0</v>
      </c>
      <c r="H7" s="146">
        <v>0</v>
      </c>
      <c r="I7" s="146">
        <v>0</v>
      </c>
      <c r="J7" s="146">
        <v>0</v>
      </c>
      <c r="K7" s="327"/>
      <c r="L7" s="146"/>
      <c r="M7" s="146"/>
      <c r="N7" s="310">
        <f t="shared" si="0"/>
        <v>0</v>
      </c>
      <c r="P7" s="67"/>
      <c r="Q7" s="80"/>
      <c r="R7" s="88"/>
      <c r="S7" s="77"/>
      <c r="T7" s="77"/>
      <c r="U7" s="77"/>
      <c r="V7" s="77"/>
      <c r="W7" s="77"/>
      <c r="X7" s="77"/>
      <c r="Y7" s="77"/>
      <c r="Z7" s="77"/>
      <c r="AA7" s="77"/>
      <c r="AB7" s="82"/>
      <c r="AC7" s="82"/>
      <c r="AD7" s="86"/>
      <c r="AE7" s="73"/>
      <c r="AF7" s="73"/>
      <c r="AG7" s="73"/>
    </row>
    <row r="8" spans="1:33" ht="18" customHeight="1">
      <c r="A8" s="174" t="s">
        <v>265</v>
      </c>
      <c r="B8" s="309">
        <v>87629</v>
      </c>
      <c r="C8" s="146">
        <v>84370</v>
      </c>
      <c r="D8" s="146">
        <v>79219</v>
      </c>
      <c r="E8" s="146">
        <v>86010</v>
      </c>
      <c r="F8" s="146">
        <v>87468</v>
      </c>
      <c r="G8" s="146">
        <v>73046</v>
      </c>
      <c r="H8" s="146">
        <v>93725</v>
      </c>
      <c r="I8" s="146">
        <v>90569</v>
      </c>
      <c r="J8" s="146">
        <v>85154</v>
      </c>
      <c r="K8" s="327"/>
      <c r="L8" s="146"/>
      <c r="M8" s="146"/>
      <c r="N8" s="310">
        <f t="shared" si="0"/>
        <v>767190</v>
      </c>
      <c r="P8" s="67"/>
      <c r="Q8" s="80"/>
      <c r="R8" s="88"/>
      <c r="S8" s="77"/>
      <c r="T8" s="77"/>
      <c r="U8" s="77"/>
      <c r="V8" s="77"/>
      <c r="W8" s="77"/>
      <c r="X8" s="77"/>
      <c r="Y8" s="77"/>
      <c r="Z8" s="77"/>
      <c r="AA8" s="77"/>
      <c r="AB8" s="82"/>
      <c r="AC8" s="82"/>
      <c r="AD8" s="86"/>
      <c r="AE8" s="73"/>
      <c r="AF8" s="73"/>
      <c r="AG8" s="73"/>
    </row>
    <row r="9" spans="1:33" ht="18" customHeight="1">
      <c r="A9" s="174" t="s">
        <v>363</v>
      </c>
      <c r="B9" s="309">
        <v>269909</v>
      </c>
      <c r="C9" s="146">
        <v>258231</v>
      </c>
      <c r="D9" s="146">
        <v>287626</v>
      </c>
      <c r="E9" s="146">
        <v>298419</v>
      </c>
      <c r="F9" s="146">
        <v>327494</v>
      </c>
      <c r="G9" s="146">
        <v>294372</v>
      </c>
      <c r="H9" s="146">
        <v>307031</v>
      </c>
      <c r="I9" s="146">
        <v>290165</v>
      </c>
      <c r="J9" s="146">
        <v>295822</v>
      </c>
      <c r="K9" s="327"/>
      <c r="L9" s="146"/>
      <c r="M9" s="146"/>
      <c r="N9" s="310">
        <f t="shared" si="0"/>
        <v>2629069</v>
      </c>
      <c r="P9" s="67"/>
      <c r="Q9" s="80"/>
      <c r="R9" s="88"/>
      <c r="S9" s="77"/>
      <c r="T9" s="77"/>
      <c r="U9" s="77"/>
      <c r="V9" s="77"/>
      <c r="W9" s="77"/>
      <c r="X9" s="77"/>
      <c r="Y9" s="77"/>
      <c r="Z9" s="77"/>
      <c r="AA9" s="77"/>
      <c r="AB9" s="82"/>
      <c r="AC9" s="82"/>
      <c r="AD9" s="86"/>
      <c r="AE9" s="73"/>
      <c r="AF9" s="73"/>
      <c r="AG9" s="73"/>
    </row>
    <row r="10" spans="1:33" ht="18" customHeight="1">
      <c r="A10" s="174" t="s">
        <v>267</v>
      </c>
      <c r="B10" s="309">
        <v>0</v>
      </c>
      <c r="C10" s="146">
        <v>0</v>
      </c>
      <c r="D10" s="146">
        <v>0</v>
      </c>
      <c r="E10" s="146">
        <v>0</v>
      </c>
      <c r="F10" s="146">
        <v>0</v>
      </c>
      <c r="G10" s="146">
        <v>0</v>
      </c>
      <c r="H10" s="146">
        <v>0</v>
      </c>
      <c r="I10" s="146">
        <v>0</v>
      </c>
      <c r="J10" s="146">
        <v>0</v>
      </c>
      <c r="K10" s="327"/>
      <c r="L10" s="146"/>
      <c r="M10" s="146"/>
      <c r="N10" s="310">
        <f t="shared" si="0"/>
        <v>0</v>
      </c>
      <c r="P10" s="67"/>
      <c r="Q10" s="80"/>
      <c r="R10" s="88"/>
      <c r="S10" s="77"/>
      <c r="T10" s="77"/>
      <c r="U10" s="77"/>
      <c r="V10" s="77"/>
      <c r="W10" s="77"/>
      <c r="X10" s="77"/>
      <c r="Y10" s="77"/>
      <c r="Z10" s="77"/>
      <c r="AA10" s="77"/>
      <c r="AB10" s="82"/>
      <c r="AC10" s="82"/>
      <c r="AD10" s="86"/>
      <c r="AE10" s="73"/>
      <c r="AF10" s="73"/>
      <c r="AG10" s="73"/>
    </row>
    <row r="11" spans="1:33" ht="18" customHeight="1">
      <c r="A11" s="174" t="s">
        <v>209</v>
      </c>
      <c r="B11" s="309">
        <v>2903</v>
      </c>
      <c r="C11" s="146">
        <v>2838</v>
      </c>
      <c r="D11" s="146">
        <v>5378</v>
      </c>
      <c r="E11" s="146">
        <v>7244</v>
      </c>
      <c r="F11" s="146">
        <v>9894</v>
      </c>
      <c r="G11" s="146">
        <v>4913</v>
      </c>
      <c r="H11" s="146">
        <v>8470</v>
      </c>
      <c r="I11" s="146">
        <v>8522</v>
      </c>
      <c r="J11" s="146">
        <v>6595</v>
      </c>
      <c r="K11" s="327"/>
      <c r="L11" s="146"/>
      <c r="M11" s="146"/>
      <c r="N11" s="310">
        <f t="shared" si="0"/>
        <v>56757</v>
      </c>
      <c r="P11" s="67"/>
      <c r="Q11" s="80"/>
      <c r="R11" s="88"/>
      <c r="S11" s="77"/>
      <c r="T11" s="77"/>
      <c r="U11" s="77"/>
      <c r="V11" s="77"/>
      <c r="W11" s="77"/>
      <c r="X11" s="77"/>
      <c r="Y11" s="77"/>
      <c r="Z11" s="77"/>
      <c r="AA11" s="77"/>
      <c r="AB11" s="82"/>
      <c r="AC11" s="82"/>
      <c r="AD11" s="86"/>
      <c r="AE11" s="73"/>
      <c r="AF11" s="73"/>
      <c r="AG11" s="73"/>
    </row>
    <row r="12" spans="1:33" ht="18" customHeight="1">
      <c r="A12" s="174" t="s">
        <v>208</v>
      </c>
      <c r="B12" s="309">
        <v>0</v>
      </c>
      <c r="C12" s="146">
        <v>0</v>
      </c>
      <c r="D12" s="146">
        <v>0</v>
      </c>
      <c r="E12" s="146">
        <v>0</v>
      </c>
      <c r="F12" s="146">
        <v>0</v>
      </c>
      <c r="G12" s="146">
        <v>0</v>
      </c>
      <c r="H12" s="146">
        <v>0</v>
      </c>
      <c r="I12" s="146">
        <v>0</v>
      </c>
      <c r="J12" s="146">
        <v>0</v>
      </c>
      <c r="K12" s="327"/>
      <c r="L12" s="146"/>
      <c r="M12" s="146"/>
      <c r="N12" s="310">
        <f t="shared" si="0"/>
        <v>0</v>
      </c>
      <c r="P12" s="67"/>
      <c r="Q12" s="80"/>
      <c r="R12" s="88"/>
      <c r="S12" s="77"/>
      <c r="T12" s="77"/>
      <c r="U12" s="77"/>
      <c r="V12" s="77"/>
      <c r="W12" s="77"/>
      <c r="X12" s="77"/>
      <c r="Y12" s="77"/>
      <c r="Z12" s="77"/>
      <c r="AA12" s="77"/>
      <c r="AB12" s="82"/>
      <c r="AC12" s="82"/>
      <c r="AD12" s="86"/>
      <c r="AE12" s="73"/>
      <c r="AF12" s="73"/>
      <c r="AG12" s="73"/>
    </row>
    <row r="13" spans="1:33" ht="18" customHeight="1">
      <c r="A13" s="174" t="s">
        <v>268</v>
      </c>
      <c r="B13" s="309">
        <v>0</v>
      </c>
      <c r="C13" s="146">
        <v>0</v>
      </c>
      <c r="D13" s="146">
        <v>0</v>
      </c>
      <c r="E13" s="146">
        <v>0</v>
      </c>
      <c r="F13" s="146">
        <v>0</v>
      </c>
      <c r="G13" s="146">
        <v>0</v>
      </c>
      <c r="H13" s="146">
        <v>0</v>
      </c>
      <c r="I13" s="146">
        <v>0</v>
      </c>
      <c r="J13" s="146">
        <v>0</v>
      </c>
      <c r="K13" s="327"/>
      <c r="L13" s="146"/>
      <c r="M13" s="146"/>
      <c r="N13" s="310">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5" t="s">
        <v>15</v>
      </c>
      <c r="B14" s="311">
        <f t="shared" ref="B14:N14" si="1">SUM(B4:B13)</f>
        <v>771580</v>
      </c>
      <c r="C14" s="311">
        <f t="shared" si="1"/>
        <v>726397</v>
      </c>
      <c r="D14" s="311">
        <f t="shared" si="1"/>
        <v>799559</v>
      </c>
      <c r="E14" s="311">
        <f t="shared" si="1"/>
        <v>805540</v>
      </c>
      <c r="F14" s="311">
        <f t="shared" si="1"/>
        <v>831585</v>
      </c>
      <c r="G14" s="311">
        <f t="shared" si="1"/>
        <v>765028</v>
      </c>
      <c r="H14" s="311">
        <f t="shared" si="1"/>
        <v>815740</v>
      </c>
      <c r="I14" s="311">
        <f t="shared" si="1"/>
        <v>789629</v>
      </c>
      <c r="J14" s="311">
        <f t="shared" si="1"/>
        <v>792993</v>
      </c>
      <c r="K14" s="311">
        <f t="shared" si="1"/>
        <v>0</v>
      </c>
      <c r="L14" s="311">
        <f t="shared" si="1"/>
        <v>0</v>
      </c>
      <c r="M14" s="311">
        <f t="shared" si="1"/>
        <v>0</v>
      </c>
      <c r="N14" s="312">
        <f t="shared" si="1"/>
        <v>7098051</v>
      </c>
      <c r="P14" s="73"/>
      <c r="Q14" s="80"/>
      <c r="R14" s="77"/>
      <c r="S14" s="77"/>
      <c r="T14" s="77"/>
      <c r="U14" s="83"/>
      <c r="V14" s="83"/>
      <c r="W14" s="83"/>
      <c r="X14" s="77"/>
      <c r="Y14" s="77"/>
      <c r="Z14" s="77"/>
      <c r="AA14" s="77"/>
      <c r="AB14" s="82"/>
      <c r="AC14" s="82"/>
      <c r="AD14" s="86"/>
      <c r="AE14" s="73"/>
      <c r="AF14" s="73"/>
      <c r="AG14" s="73"/>
    </row>
    <row r="15" spans="1:33" s="225" customFormat="1" ht="9" customHeight="1" thickBot="1">
      <c r="A15" s="353"/>
      <c r="B15" s="283"/>
      <c r="C15" s="283"/>
      <c r="D15" s="283"/>
      <c r="E15" s="283"/>
      <c r="F15" s="283"/>
      <c r="G15" s="283"/>
      <c r="H15" s="283"/>
      <c r="I15" s="283"/>
      <c r="J15" s="283"/>
      <c r="K15" s="283"/>
      <c r="L15" s="283"/>
      <c r="M15" s="283"/>
      <c r="N15" s="354"/>
      <c r="O15" s="206"/>
      <c r="P15" s="206"/>
      <c r="Q15" s="85"/>
      <c r="R15" s="196"/>
      <c r="S15" s="196"/>
      <c r="T15" s="196"/>
      <c r="U15" s="203"/>
      <c r="V15" s="203"/>
      <c r="W15" s="203"/>
      <c r="X15" s="196"/>
      <c r="Y15" s="196"/>
      <c r="Z15" s="196"/>
      <c r="AA15" s="196"/>
      <c r="AB15" s="260"/>
      <c r="AC15" s="260"/>
      <c r="AD15" s="261"/>
      <c r="AE15" s="206"/>
      <c r="AF15" s="206"/>
      <c r="AG15" s="206"/>
    </row>
    <row r="16" spans="1:33" ht="18.75" customHeight="1">
      <c r="A16" s="522" t="s">
        <v>217</v>
      </c>
      <c r="B16" s="523"/>
      <c r="C16" s="523"/>
      <c r="D16" s="523"/>
      <c r="E16" s="523"/>
      <c r="F16" s="523"/>
      <c r="G16" s="523"/>
      <c r="H16" s="523"/>
      <c r="I16" s="523"/>
      <c r="J16" s="523"/>
      <c r="K16" s="523"/>
      <c r="L16" s="523"/>
      <c r="M16" s="523"/>
      <c r="N16" s="524"/>
      <c r="O16" s="63"/>
      <c r="P16" s="87"/>
      <c r="Q16" s="85"/>
      <c r="R16" s="79"/>
      <c r="S16" s="79"/>
      <c r="T16" s="79"/>
      <c r="U16" s="79"/>
      <c r="V16" s="79"/>
      <c r="W16" s="79"/>
      <c r="X16" s="79"/>
      <c r="Y16" s="79"/>
      <c r="Z16" s="79"/>
      <c r="AA16" s="79"/>
      <c r="AB16" s="79"/>
      <c r="AC16" s="79"/>
      <c r="AD16" s="79"/>
      <c r="AE16" s="73"/>
      <c r="AF16" s="73"/>
      <c r="AG16" s="73"/>
    </row>
    <row r="17" spans="1:31" ht="22.5" customHeight="1">
      <c r="A17" s="155" t="s">
        <v>156</v>
      </c>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15</v>
      </c>
      <c r="O17" s="56"/>
      <c r="P17" s="87"/>
      <c r="Q17" s="80"/>
      <c r="R17" s="81"/>
      <c r="S17" s="81"/>
      <c r="T17" s="81"/>
      <c r="U17" s="81"/>
      <c r="V17" s="81"/>
      <c r="W17" s="81"/>
      <c r="X17" s="81"/>
      <c r="Y17" s="81"/>
      <c r="Z17" s="81"/>
      <c r="AA17" s="81"/>
      <c r="AB17" s="81"/>
      <c r="AC17" s="81"/>
      <c r="AD17" s="1"/>
      <c r="AE17" s="73"/>
    </row>
    <row r="18" spans="1:31" ht="18" customHeight="1">
      <c r="A18" s="174" t="s">
        <v>149</v>
      </c>
      <c r="B18" s="309">
        <v>0</v>
      </c>
      <c r="C18" s="146">
        <v>0</v>
      </c>
      <c r="D18" s="146">
        <v>0</v>
      </c>
      <c r="E18" s="146">
        <v>0</v>
      </c>
      <c r="F18" s="146">
        <v>0</v>
      </c>
      <c r="G18" s="146">
        <v>0</v>
      </c>
      <c r="H18" s="146">
        <v>0</v>
      </c>
      <c r="I18" s="146">
        <v>0</v>
      </c>
      <c r="J18" s="146">
        <v>0</v>
      </c>
      <c r="K18" s="328"/>
      <c r="L18" s="146"/>
      <c r="M18" s="146"/>
      <c r="N18" s="310">
        <f>SUM(B18:M18)</f>
        <v>0</v>
      </c>
      <c r="O18" s="57"/>
      <c r="P18" s="87"/>
      <c r="Q18" s="80"/>
      <c r="R18" s="77"/>
      <c r="S18" s="77"/>
      <c r="T18" s="77"/>
      <c r="U18" s="77"/>
      <c r="V18" s="77"/>
      <c r="W18" s="77"/>
      <c r="X18" s="77"/>
      <c r="Y18" s="77"/>
      <c r="Z18" s="77"/>
      <c r="AA18" s="77"/>
      <c r="AB18" s="77"/>
      <c r="AC18" s="82"/>
      <c r="AD18" s="1"/>
      <c r="AE18" s="73"/>
    </row>
    <row r="19" spans="1:31" ht="18" customHeight="1">
      <c r="A19" s="174" t="s">
        <v>207</v>
      </c>
      <c r="B19" s="309">
        <v>1005573</v>
      </c>
      <c r="C19" s="146">
        <v>755644</v>
      </c>
      <c r="D19" s="146">
        <v>925871</v>
      </c>
      <c r="E19" s="146">
        <v>980587</v>
      </c>
      <c r="F19" s="146">
        <v>829082</v>
      </c>
      <c r="G19" s="146">
        <v>986646</v>
      </c>
      <c r="H19" s="146">
        <v>845641</v>
      </c>
      <c r="I19" s="146">
        <v>1076829</v>
      </c>
      <c r="J19" s="146">
        <v>728395</v>
      </c>
      <c r="K19" s="328"/>
      <c r="L19" s="146"/>
      <c r="M19" s="146"/>
      <c r="N19" s="310">
        <f t="shared" ref="N19:N27" si="2">SUM(B19:M19)</f>
        <v>8134268</v>
      </c>
      <c r="O19" s="57"/>
      <c r="P19" s="87"/>
      <c r="Q19" s="80"/>
      <c r="R19" s="77"/>
      <c r="S19" s="77"/>
      <c r="T19" s="77"/>
      <c r="U19" s="77"/>
      <c r="V19" s="77"/>
      <c r="W19" s="77"/>
      <c r="X19" s="77"/>
      <c r="Y19" s="77"/>
      <c r="Z19" s="77"/>
      <c r="AA19" s="77"/>
      <c r="AB19" s="77"/>
      <c r="AC19" s="82"/>
      <c r="AD19" s="1"/>
      <c r="AE19" s="73"/>
    </row>
    <row r="20" spans="1:31" ht="18" customHeight="1">
      <c r="A20" s="174" t="s">
        <v>269</v>
      </c>
      <c r="B20" s="309">
        <v>0</v>
      </c>
      <c r="C20" s="146">
        <v>0</v>
      </c>
      <c r="D20" s="146">
        <v>0</v>
      </c>
      <c r="E20" s="146">
        <v>0</v>
      </c>
      <c r="F20" s="146">
        <v>0</v>
      </c>
      <c r="G20" s="146">
        <v>0</v>
      </c>
      <c r="H20" s="146">
        <v>0</v>
      </c>
      <c r="I20" s="146">
        <v>0</v>
      </c>
      <c r="J20" s="146">
        <v>0</v>
      </c>
      <c r="K20" s="328"/>
      <c r="L20" s="146"/>
      <c r="M20" s="146"/>
      <c r="N20" s="310">
        <f t="shared" si="2"/>
        <v>0</v>
      </c>
      <c r="O20" s="57"/>
      <c r="P20" s="87"/>
      <c r="Q20" s="80"/>
      <c r="R20" s="77"/>
      <c r="S20" s="77"/>
      <c r="T20" s="77"/>
      <c r="U20" s="77"/>
      <c r="V20" s="77"/>
      <c r="W20" s="77"/>
      <c r="X20" s="77"/>
      <c r="Y20" s="77"/>
      <c r="Z20" s="77"/>
      <c r="AA20" s="77"/>
      <c r="AB20" s="77"/>
      <c r="AC20" s="82"/>
      <c r="AD20" s="1"/>
      <c r="AE20" s="73"/>
    </row>
    <row r="21" spans="1:31" ht="18" customHeight="1">
      <c r="A21" s="174" t="s">
        <v>178</v>
      </c>
      <c r="B21" s="309">
        <v>0</v>
      </c>
      <c r="C21" s="146">
        <v>0</v>
      </c>
      <c r="D21" s="146">
        <v>0</v>
      </c>
      <c r="E21" s="146">
        <v>0</v>
      </c>
      <c r="F21" s="146">
        <v>0</v>
      </c>
      <c r="G21" s="146">
        <v>0</v>
      </c>
      <c r="H21" s="146">
        <v>0</v>
      </c>
      <c r="I21" s="146">
        <v>0</v>
      </c>
      <c r="J21" s="146">
        <v>0</v>
      </c>
      <c r="K21" s="328"/>
      <c r="L21" s="146"/>
      <c r="M21" s="146"/>
      <c r="N21" s="310">
        <f t="shared" si="2"/>
        <v>0</v>
      </c>
      <c r="O21" s="57"/>
      <c r="P21" s="87"/>
      <c r="Q21" s="80"/>
      <c r="R21" s="77"/>
      <c r="S21" s="77"/>
      <c r="T21" s="77"/>
      <c r="U21" s="77"/>
      <c r="V21" s="77"/>
      <c r="W21" s="77"/>
      <c r="X21" s="77"/>
      <c r="Y21" s="77"/>
      <c r="Z21" s="77"/>
      <c r="AA21" s="77"/>
      <c r="AB21" s="77"/>
      <c r="AC21" s="82"/>
      <c r="AD21" s="1"/>
      <c r="AE21" s="73"/>
    </row>
    <row r="22" spans="1:31" ht="18" customHeight="1">
      <c r="A22" s="174" t="s">
        <v>265</v>
      </c>
      <c r="B22" s="309">
        <v>323716</v>
      </c>
      <c r="C22" s="146">
        <v>394588</v>
      </c>
      <c r="D22" s="146">
        <v>370577</v>
      </c>
      <c r="E22" s="146">
        <v>271252</v>
      </c>
      <c r="F22" s="146">
        <v>183785</v>
      </c>
      <c r="G22" s="146">
        <v>269805</v>
      </c>
      <c r="H22" s="146">
        <v>246252</v>
      </c>
      <c r="I22" s="146">
        <v>256332</v>
      </c>
      <c r="J22" s="146">
        <v>107315</v>
      </c>
      <c r="K22" s="328"/>
      <c r="L22" s="146"/>
      <c r="M22" s="146"/>
      <c r="N22" s="310">
        <f t="shared" si="2"/>
        <v>2423622</v>
      </c>
      <c r="O22" s="57"/>
      <c r="P22" s="87"/>
      <c r="Q22" s="80"/>
      <c r="R22" s="77"/>
      <c r="S22" s="77"/>
      <c r="T22" s="77"/>
      <c r="U22" s="77"/>
      <c r="V22" s="77"/>
      <c r="W22" s="77"/>
      <c r="X22" s="77"/>
      <c r="Y22" s="77"/>
      <c r="Z22" s="77"/>
      <c r="AA22" s="77"/>
      <c r="AB22" s="77"/>
      <c r="AC22" s="82"/>
      <c r="AD22" s="1"/>
      <c r="AE22" s="73"/>
    </row>
    <row r="23" spans="1:31" ht="18" customHeight="1">
      <c r="A23" s="174" t="s">
        <v>363</v>
      </c>
      <c r="B23" s="309">
        <v>775604</v>
      </c>
      <c r="C23" s="146">
        <v>646447</v>
      </c>
      <c r="D23" s="146">
        <v>507328</v>
      </c>
      <c r="E23" s="146">
        <v>395968</v>
      </c>
      <c r="F23" s="146">
        <v>700754</v>
      </c>
      <c r="G23" s="146">
        <v>682118</v>
      </c>
      <c r="H23" s="146">
        <v>751420</v>
      </c>
      <c r="I23" s="146">
        <v>750478</v>
      </c>
      <c r="J23" s="146">
        <v>504309</v>
      </c>
      <c r="K23" s="328"/>
      <c r="L23" s="146"/>
      <c r="M23" s="146"/>
      <c r="N23" s="310">
        <f t="shared" si="2"/>
        <v>5714426</v>
      </c>
      <c r="O23" s="57"/>
      <c r="P23" s="87"/>
      <c r="Q23" s="80"/>
      <c r="R23" s="77"/>
      <c r="S23" s="77"/>
      <c r="T23" s="77"/>
      <c r="U23" s="77"/>
      <c r="V23" s="77"/>
      <c r="W23" s="77"/>
      <c r="X23" s="77"/>
      <c r="Y23" s="77"/>
      <c r="Z23" s="77"/>
      <c r="AA23" s="77"/>
      <c r="AB23" s="77"/>
      <c r="AC23" s="82"/>
      <c r="AD23" s="1"/>
      <c r="AE23" s="73"/>
    </row>
    <row r="24" spans="1:31" ht="18" customHeight="1">
      <c r="A24" s="174" t="s">
        <v>267</v>
      </c>
      <c r="B24" s="309">
        <v>1248281</v>
      </c>
      <c r="C24" s="146">
        <v>1120921</v>
      </c>
      <c r="D24" s="146">
        <v>1007127</v>
      </c>
      <c r="E24" s="146">
        <v>1159048</v>
      </c>
      <c r="F24" s="146">
        <v>1548517</v>
      </c>
      <c r="G24" s="146">
        <v>1127820</v>
      </c>
      <c r="H24" s="146">
        <v>1141965</v>
      </c>
      <c r="I24" s="146">
        <v>1458099</v>
      </c>
      <c r="J24" s="146">
        <v>1034133</v>
      </c>
      <c r="K24" s="328"/>
      <c r="L24" s="146"/>
      <c r="M24" s="146"/>
      <c r="N24" s="310">
        <f t="shared" si="2"/>
        <v>10845911</v>
      </c>
      <c r="O24" s="57"/>
      <c r="P24" s="87"/>
      <c r="Q24" s="80"/>
      <c r="R24" s="77"/>
      <c r="S24" s="77"/>
      <c r="T24" s="77"/>
      <c r="U24" s="77"/>
      <c r="V24" s="77"/>
      <c r="W24" s="77"/>
      <c r="X24" s="77"/>
      <c r="Y24" s="77"/>
      <c r="Z24" s="77"/>
      <c r="AA24" s="77"/>
      <c r="AB24" s="77"/>
      <c r="AC24" s="82"/>
      <c r="AD24" s="1"/>
      <c r="AE24" s="73"/>
    </row>
    <row r="25" spans="1:31" ht="18" customHeight="1">
      <c r="A25" s="174" t="s">
        <v>209</v>
      </c>
      <c r="B25" s="309">
        <v>0</v>
      </c>
      <c r="C25" s="146">
        <v>0</v>
      </c>
      <c r="D25" s="146">
        <v>0</v>
      </c>
      <c r="E25" s="146">
        <v>0</v>
      </c>
      <c r="F25" s="146">
        <v>0</v>
      </c>
      <c r="G25" s="146">
        <v>0</v>
      </c>
      <c r="H25" s="146">
        <v>0</v>
      </c>
      <c r="I25" s="146">
        <v>0</v>
      </c>
      <c r="J25" s="146">
        <v>0</v>
      </c>
      <c r="K25" s="328"/>
      <c r="L25" s="146"/>
      <c r="M25" s="146"/>
      <c r="N25" s="310">
        <f t="shared" si="2"/>
        <v>0</v>
      </c>
      <c r="O25" s="57"/>
      <c r="P25" s="87"/>
      <c r="Q25" s="80"/>
      <c r="R25" s="77"/>
      <c r="S25" s="77"/>
      <c r="T25" s="77"/>
      <c r="U25" s="77"/>
      <c r="V25" s="77"/>
      <c r="W25" s="77"/>
      <c r="X25" s="77"/>
      <c r="Y25" s="77"/>
      <c r="Z25" s="77"/>
      <c r="AA25" s="77"/>
      <c r="AB25" s="77"/>
      <c r="AC25" s="82"/>
      <c r="AD25" s="1"/>
      <c r="AE25" s="73"/>
    </row>
    <row r="26" spans="1:31" ht="18" customHeight="1">
      <c r="A26" s="174" t="s">
        <v>208</v>
      </c>
      <c r="B26" s="309">
        <v>0</v>
      </c>
      <c r="C26" s="146">
        <v>0</v>
      </c>
      <c r="D26" s="146">
        <v>0</v>
      </c>
      <c r="E26" s="146">
        <v>0</v>
      </c>
      <c r="F26" s="146">
        <v>0</v>
      </c>
      <c r="G26" s="146">
        <v>0</v>
      </c>
      <c r="H26" s="146">
        <v>0</v>
      </c>
      <c r="I26" s="146">
        <v>0</v>
      </c>
      <c r="J26" s="146">
        <v>0</v>
      </c>
      <c r="K26" s="328"/>
      <c r="L26" s="146"/>
      <c r="M26" s="146"/>
      <c r="N26" s="310">
        <f t="shared" si="2"/>
        <v>0</v>
      </c>
      <c r="O26" s="57"/>
      <c r="P26" s="87"/>
      <c r="Q26" s="80"/>
      <c r="R26" s="77"/>
      <c r="S26" s="77"/>
      <c r="T26" s="77"/>
      <c r="U26" s="77"/>
      <c r="V26" s="77"/>
      <c r="W26" s="77"/>
      <c r="X26" s="77"/>
      <c r="Y26" s="77"/>
      <c r="Z26" s="77"/>
      <c r="AA26" s="77"/>
      <c r="AB26" s="77"/>
      <c r="AC26" s="82"/>
      <c r="AD26" s="1"/>
      <c r="AE26" s="73"/>
    </row>
    <row r="27" spans="1:31" ht="18" customHeight="1">
      <c r="A27" s="174" t="s">
        <v>268</v>
      </c>
      <c r="B27" s="309">
        <v>0</v>
      </c>
      <c r="C27" s="146">
        <v>0</v>
      </c>
      <c r="D27" s="146">
        <v>0</v>
      </c>
      <c r="E27" s="146">
        <v>0</v>
      </c>
      <c r="F27" s="146">
        <v>349471</v>
      </c>
      <c r="G27" s="146">
        <v>0</v>
      </c>
      <c r="H27" s="146">
        <v>0</v>
      </c>
      <c r="I27" s="146">
        <v>0</v>
      </c>
      <c r="J27" s="146">
        <v>0</v>
      </c>
      <c r="K27" s="328"/>
      <c r="L27" s="146"/>
      <c r="M27" s="146"/>
      <c r="N27" s="310">
        <f t="shared" si="2"/>
        <v>349471</v>
      </c>
      <c r="O27" s="56"/>
      <c r="P27" s="87"/>
      <c r="Q27" s="80"/>
      <c r="R27" s="88"/>
      <c r="S27" s="77"/>
      <c r="T27" s="77"/>
      <c r="U27" s="77"/>
      <c r="V27" s="77"/>
      <c r="W27" s="77"/>
      <c r="X27" s="77"/>
      <c r="Y27" s="77"/>
      <c r="Z27" s="77"/>
      <c r="AA27" s="77"/>
      <c r="AB27" s="82"/>
      <c r="AC27" s="82"/>
      <c r="AD27" s="1"/>
      <c r="AE27" s="73"/>
    </row>
    <row r="28" spans="1:31" ht="18" customHeight="1" thickBot="1">
      <c r="A28" s="175" t="s">
        <v>15</v>
      </c>
      <c r="B28" s="313">
        <f t="shared" ref="B28:N28" si="3">SUM(B18:B27)</f>
        <v>3353174</v>
      </c>
      <c r="C28" s="313">
        <f t="shared" si="3"/>
        <v>2917600</v>
      </c>
      <c r="D28" s="313">
        <f t="shared" si="3"/>
        <v>2810903</v>
      </c>
      <c r="E28" s="313">
        <f t="shared" si="3"/>
        <v>2806855</v>
      </c>
      <c r="F28" s="313">
        <f t="shared" si="3"/>
        <v>3611609</v>
      </c>
      <c r="G28" s="313">
        <f t="shared" si="3"/>
        <v>3066389</v>
      </c>
      <c r="H28" s="313">
        <f t="shared" si="3"/>
        <v>2985278</v>
      </c>
      <c r="I28" s="314">
        <f t="shared" si="3"/>
        <v>3541738</v>
      </c>
      <c r="J28" s="313">
        <f t="shared" si="3"/>
        <v>2374152</v>
      </c>
      <c r="K28" s="313">
        <f t="shared" si="3"/>
        <v>0</v>
      </c>
      <c r="L28" s="313">
        <f t="shared" si="3"/>
        <v>0</v>
      </c>
      <c r="M28" s="313">
        <f t="shared" si="3"/>
        <v>0</v>
      </c>
      <c r="N28" s="312">
        <f t="shared" si="3"/>
        <v>27467698</v>
      </c>
      <c r="O28" s="56"/>
      <c r="P28" s="73"/>
      <c r="Q28" s="85"/>
      <c r="R28" s="79"/>
      <c r="S28" s="79"/>
      <c r="T28" s="79"/>
      <c r="U28" s="79"/>
      <c r="V28" s="79"/>
      <c r="W28" s="79"/>
      <c r="X28" s="79"/>
      <c r="Y28" s="79"/>
      <c r="Z28" s="79"/>
      <c r="AA28" s="79"/>
      <c r="AB28" s="79"/>
      <c r="AC28" s="79"/>
      <c r="AD28" s="1"/>
      <c r="AE28" s="73"/>
    </row>
    <row r="29" spans="1:31">
      <c r="A29" s="350"/>
      <c r="B29" s="351"/>
      <c r="C29" s="351"/>
      <c r="D29" s="351"/>
      <c r="E29" s="351"/>
      <c r="F29" s="351"/>
      <c r="G29" s="351"/>
      <c r="H29" s="351"/>
      <c r="I29" s="73"/>
      <c r="J29" s="73"/>
      <c r="K29" s="73"/>
      <c r="L29" s="352"/>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16:N16"/>
    <mergeCell ref="A2:N2"/>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view="pageLayout" topLeftCell="A4" zoomScaleNormal="100" zoomScaleSheetLayoutView="100" workbookViewId="0">
      <selection activeCell="J21" sqref="J2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78" t="s">
        <v>443</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5.5" customHeight="1">
      <c r="A2" s="155" t="s">
        <v>156</v>
      </c>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18.75" customHeight="1">
      <c r="A3" s="174" t="s">
        <v>149</v>
      </c>
      <c r="B3" s="146">
        <v>-46926</v>
      </c>
      <c r="C3" s="146">
        <v>-44561</v>
      </c>
      <c r="D3" s="146">
        <v>-24636</v>
      </c>
      <c r="E3" s="146">
        <v>-58319</v>
      </c>
      <c r="F3" s="146">
        <v>-43230</v>
      </c>
      <c r="G3" s="146">
        <v>-66762</v>
      </c>
      <c r="H3" s="146">
        <v>-54016</v>
      </c>
      <c r="I3" s="146">
        <v>-50968</v>
      </c>
      <c r="J3" s="146">
        <v>-32750</v>
      </c>
      <c r="K3" s="146"/>
      <c r="L3" s="146"/>
      <c r="M3" s="146"/>
      <c r="N3" s="310">
        <f>SUM(B3:M3)</f>
        <v>-422168</v>
      </c>
      <c r="P3" s="67"/>
      <c r="Q3" s="80"/>
      <c r="R3" s="88"/>
      <c r="S3" s="77"/>
      <c r="T3" s="77"/>
      <c r="U3" s="77"/>
      <c r="V3" s="77"/>
      <c r="W3" s="77"/>
      <c r="X3" s="77"/>
      <c r="Y3" s="77"/>
      <c r="Z3" s="77"/>
      <c r="AA3" s="77"/>
      <c r="AB3" s="82"/>
      <c r="AC3" s="82"/>
      <c r="AD3" s="86"/>
      <c r="AE3" s="73"/>
      <c r="AF3" s="73"/>
      <c r="AG3" s="73"/>
    </row>
    <row r="4" spans="1:33" ht="18.75" customHeight="1">
      <c r="A4" s="174" t="s">
        <v>207</v>
      </c>
      <c r="B4" s="146">
        <v>1343388</v>
      </c>
      <c r="C4" s="146">
        <v>1332786</v>
      </c>
      <c r="D4" s="146">
        <v>1004494</v>
      </c>
      <c r="E4" s="146">
        <v>1306855</v>
      </c>
      <c r="F4" s="146">
        <v>1275791</v>
      </c>
      <c r="G4" s="146">
        <v>1462705</v>
      </c>
      <c r="H4" s="146">
        <v>1305389</v>
      </c>
      <c r="I4" s="146">
        <v>1324445</v>
      </c>
      <c r="J4" s="146">
        <v>1138840</v>
      </c>
      <c r="K4" s="146"/>
      <c r="L4" s="146"/>
      <c r="M4" s="146"/>
      <c r="N4" s="310">
        <f t="shared" ref="N4:N13" si="0">SUM(B4:M4)</f>
        <v>11494693</v>
      </c>
      <c r="P4" s="67"/>
      <c r="Q4" s="80"/>
      <c r="R4" s="88"/>
      <c r="S4" s="77"/>
      <c r="T4" s="77"/>
      <c r="U4" s="77"/>
      <c r="V4" s="77"/>
      <c r="W4" s="77"/>
      <c r="X4" s="77"/>
      <c r="Y4" s="77"/>
      <c r="Z4" s="77"/>
      <c r="AA4" s="77"/>
      <c r="AB4" s="82"/>
      <c r="AC4" s="82"/>
      <c r="AD4" s="86"/>
      <c r="AE4" s="73"/>
      <c r="AF4" s="73"/>
      <c r="AG4" s="73"/>
    </row>
    <row r="5" spans="1:33" ht="18.75" customHeight="1">
      <c r="A5" s="174" t="s">
        <v>178</v>
      </c>
      <c r="B5" s="146">
        <v>10231</v>
      </c>
      <c r="C5" s="146">
        <v>-12523</v>
      </c>
      <c r="D5" s="146">
        <v>11502</v>
      </c>
      <c r="E5" s="146">
        <v>-17139</v>
      </c>
      <c r="F5" s="146">
        <v>16685</v>
      </c>
      <c r="G5" s="146">
        <v>-27579</v>
      </c>
      <c r="H5" s="146">
        <v>31812</v>
      </c>
      <c r="I5" s="146">
        <v>-3681</v>
      </c>
      <c r="J5" s="146">
        <v>-12187</v>
      </c>
      <c r="K5" s="146"/>
      <c r="L5" s="146"/>
      <c r="M5" s="146"/>
      <c r="N5" s="310">
        <f t="shared" si="0"/>
        <v>-2879</v>
      </c>
      <c r="P5" s="67"/>
      <c r="Q5" s="80"/>
      <c r="R5" s="88"/>
      <c r="S5" s="77"/>
      <c r="T5" s="77"/>
      <c r="U5" s="77"/>
      <c r="V5" s="77"/>
      <c r="W5" s="77"/>
      <c r="X5" s="77"/>
      <c r="Y5" s="77"/>
      <c r="Z5" s="77"/>
      <c r="AA5" s="77"/>
      <c r="AB5" s="82"/>
      <c r="AC5" s="82"/>
      <c r="AD5" s="86"/>
      <c r="AE5" s="73"/>
      <c r="AF5" s="73"/>
      <c r="AG5" s="73"/>
    </row>
    <row r="6" spans="1:33" ht="18.75" customHeight="1">
      <c r="A6" s="174" t="s">
        <v>265</v>
      </c>
      <c r="B6" s="146">
        <v>462519</v>
      </c>
      <c r="C6" s="146">
        <v>399438</v>
      </c>
      <c r="D6" s="146">
        <v>351652</v>
      </c>
      <c r="E6" s="146">
        <v>368809</v>
      </c>
      <c r="F6" s="146">
        <v>340291</v>
      </c>
      <c r="G6" s="146">
        <v>341731</v>
      </c>
      <c r="H6" s="146">
        <v>344685</v>
      </c>
      <c r="I6" s="146">
        <v>386123</v>
      </c>
      <c r="J6" s="146">
        <v>229564</v>
      </c>
      <c r="K6" s="146"/>
      <c r="L6" s="146"/>
      <c r="M6" s="146"/>
      <c r="N6" s="310">
        <f t="shared" si="0"/>
        <v>3224812</v>
      </c>
      <c r="P6" s="67"/>
      <c r="Q6" s="80"/>
      <c r="R6" s="88"/>
      <c r="S6" s="77"/>
      <c r="T6" s="77"/>
      <c r="U6" s="77"/>
      <c r="V6" s="77"/>
      <c r="W6" s="77"/>
      <c r="X6" s="77"/>
      <c r="Y6" s="77"/>
      <c r="Z6" s="77"/>
      <c r="AA6" s="77"/>
      <c r="AB6" s="82"/>
      <c r="AC6" s="82"/>
      <c r="AD6" s="86"/>
      <c r="AE6" s="73"/>
      <c r="AF6" s="73"/>
      <c r="AG6" s="73"/>
    </row>
    <row r="7" spans="1:33" ht="18.75" customHeight="1">
      <c r="A7" s="174" t="s">
        <v>266</v>
      </c>
      <c r="B7" s="146">
        <v>859103</v>
      </c>
      <c r="C7" s="146">
        <v>1055116</v>
      </c>
      <c r="D7" s="146">
        <v>661271</v>
      </c>
      <c r="E7" s="146">
        <v>895288</v>
      </c>
      <c r="F7" s="146">
        <v>881652</v>
      </c>
      <c r="G7" s="146">
        <v>1138096</v>
      </c>
      <c r="H7" s="146">
        <v>946975</v>
      </c>
      <c r="I7" s="146">
        <v>1080058</v>
      </c>
      <c r="J7" s="146">
        <v>830976</v>
      </c>
      <c r="K7" s="146"/>
      <c r="L7" s="146"/>
      <c r="M7" s="146"/>
      <c r="N7" s="310">
        <f t="shared" si="0"/>
        <v>8348535</v>
      </c>
      <c r="P7" s="67"/>
      <c r="Q7" s="80"/>
      <c r="R7" s="88"/>
      <c r="S7" s="77"/>
      <c r="T7" s="77"/>
      <c r="U7" s="77"/>
      <c r="V7" s="77"/>
      <c r="W7" s="77"/>
      <c r="X7" s="77"/>
      <c r="Y7" s="77"/>
      <c r="Z7" s="77"/>
      <c r="AA7" s="77"/>
      <c r="AB7" s="82"/>
      <c r="AC7" s="82"/>
      <c r="AD7" s="86"/>
      <c r="AE7" s="73"/>
      <c r="AF7" s="73"/>
      <c r="AG7" s="73"/>
    </row>
    <row r="8" spans="1:33" ht="18.75" customHeight="1">
      <c r="A8" s="174" t="s">
        <v>267</v>
      </c>
      <c r="B8" s="146">
        <v>1231887</v>
      </c>
      <c r="C8" s="146">
        <v>1149702</v>
      </c>
      <c r="D8" s="146">
        <v>1299730</v>
      </c>
      <c r="E8" s="146">
        <v>1340295</v>
      </c>
      <c r="F8" s="146">
        <v>1443315</v>
      </c>
      <c r="G8" s="146">
        <v>1175515</v>
      </c>
      <c r="H8" s="146">
        <v>1282089</v>
      </c>
      <c r="I8" s="146">
        <v>1236789</v>
      </c>
      <c r="J8" s="146">
        <v>1069098</v>
      </c>
      <c r="K8" s="146"/>
      <c r="L8" s="146"/>
      <c r="M8" s="146"/>
      <c r="N8" s="310">
        <f t="shared" si="0"/>
        <v>11228420</v>
      </c>
      <c r="P8" s="67"/>
      <c r="Q8" s="80"/>
      <c r="R8" s="88"/>
      <c r="S8" s="77"/>
      <c r="T8" s="77"/>
      <c r="U8" s="77"/>
      <c r="V8" s="77"/>
      <c r="W8" s="77"/>
      <c r="X8" s="77"/>
      <c r="Y8" s="77"/>
      <c r="Z8" s="77"/>
      <c r="AA8" s="77"/>
      <c r="AB8" s="82"/>
      <c r="AC8" s="82"/>
      <c r="AD8" s="86"/>
      <c r="AE8" s="73"/>
      <c r="AF8" s="73"/>
      <c r="AG8" s="73"/>
    </row>
    <row r="9" spans="1:33" ht="18.75" customHeight="1">
      <c r="A9" s="174" t="s">
        <v>209</v>
      </c>
      <c r="B9" s="146">
        <v>315</v>
      </c>
      <c r="C9" s="146">
        <v>7058</v>
      </c>
      <c r="D9" s="146">
        <v>1470</v>
      </c>
      <c r="E9" s="146">
        <v>7184</v>
      </c>
      <c r="F9" s="146">
        <v>3393</v>
      </c>
      <c r="G9" s="146">
        <v>10807</v>
      </c>
      <c r="H9" s="146">
        <v>8380</v>
      </c>
      <c r="I9" s="146">
        <v>3154</v>
      </c>
      <c r="J9" s="146">
        <v>5880</v>
      </c>
      <c r="K9" s="146"/>
      <c r="L9" s="146"/>
      <c r="M9" s="146"/>
      <c r="N9" s="310">
        <f t="shared" si="0"/>
        <v>47641</v>
      </c>
      <c r="P9" s="67"/>
      <c r="Q9" s="80"/>
      <c r="R9" s="88"/>
      <c r="S9" s="77"/>
      <c r="T9" s="77"/>
      <c r="U9" s="77"/>
      <c r="V9" s="77"/>
      <c r="W9" s="77"/>
      <c r="X9" s="77"/>
      <c r="Y9" s="77"/>
      <c r="Z9" s="77"/>
      <c r="AA9" s="77"/>
      <c r="AB9" s="82"/>
      <c r="AC9" s="82"/>
      <c r="AD9" s="86"/>
      <c r="AE9" s="73"/>
      <c r="AF9" s="73"/>
      <c r="AG9" s="73"/>
    </row>
    <row r="10" spans="1:33" ht="18.75" customHeight="1">
      <c r="A10" s="174" t="s">
        <v>208</v>
      </c>
      <c r="B10" s="146">
        <v>0</v>
      </c>
      <c r="C10" s="146">
        <v>0</v>
      </c>
      <c r="D10" s="146">
        <v>0</v>
      </c>
      <c r="E10" s="146">
        <v>0</v>
      </c>
      <c r="F10" s="146">
        <v>0</v>
      </c>
      <c r="G10" s="146">
        <v>0</v>
      </c>
      <c r="H10" s="146">
        <v>0</v>
      </c>
      <c r="I10" s="146">
        <v>0</v>
      </c>
      <c r="J10" s="146">
        <v>0</v>
      </c>
      <c r="K10" s="146"/>
      <c r="L10" s="146"/>
      <c r="M10" s="146"/>
      <c r="N10" s="310">
        <f t="shared" si="0"/>
        <v>0</v>
      </c>
      <c r="P10" s="67"/>
      <c r="Q10" s="80"/>
      <c r="R10" s="88"/>
      <c r="S10" s="77"/>
      <c r="T10" s="77"/>
      <c r="U10" s="77"/>
      <c r="V10" s="77"/>
      <c r="W10" s="77"/>
      <c r="X10" s="77"/>
      <c r="Y10" s="77"/>
      <c r="Z10" s="77"/>
      <c r="AA10" s="77"/>
      <c r="AB10" s="82"/>
      <c r="AC10" s="82"/>
      <c r="AD10" s="86"/>
      <c r="AE10" s="73"/>
      <c r="AF10" s="73"/>
      <c r="AG10" s="73"/>
    </row>
    <row r="11" spans="1:33" ht="18.75" customHeight="1">
      <c r="A11" s="174" t="s">
        <v>268</v>
      </c>
      <c r="B11" s="146">
        <v>-111384</v>
      </c>
      <c r="C11" s="146">
        <v>-240346</v>
      </c>
      <c r="D11" s="146">
        <v>321311</v>
      </c>
      <c r="E11" s="146">
        <v>16040</v>
      </c>
      <c r="F11" s="146">
        <v>-150098</v>
      </c>
      <c r="G11" s="146">
        <v>-156402</v>
      </c>
      <c r="H11" s="146">
        <v>113286</v>
      </c>
      <c r="I11" s="146">
        <v>-209887</v>
      </c>
      <c r="J11" s="146">
        <v>-135332</v>
      </c>
      <c r="K11" s="146"/>
      <c r="L11" s="146"/>
      <c r="M11" s="146"/>
      <c r="N11" s="310">
        <f t="shared" si="0"/>
        <v>-552812</v>
      </c>
      <c r="P11" s="67"/>
      <c r="Q11" s="80"/>
      <c r="R11" s="88"/>
      <c r="S11" s="77"/>
      <c r="T11" s="77"/>
      <c r="U11" s="77"/>
      <c r="V11" s="77"/>
      <c r="W11" s="77"/>
      <c r="X11" s="77"/>
      <c r="Y11" s="77"/>
      <c r="Z11" s="77"/>
      <c r="AA11" s="77"/>
      <c r="AB11" s="82"/>
      <c r="AC11" s="82"/>
      <c r="AD11" s="86"/>
      <c r="AE11" s="73"/>
      <c r="AF11" s="73"/>
      <c r="AG11" s="73"/>
    </row>
    <row r="12" spans="1:33" ht="18.75" customHeight="1">
      <c r="A12" s="174" t="s">
        <v>392</v>
      </c>
      <c r="B12" s="146">
        <v>80201</v>
      </c>
      <c r="C12" s="146">
        <v>-2059</v>
      </c>
      <c r="D12" s="146">
        <v>112695</v>
      </c>
      <c r="E12" s="146">
        <v>-14124</v>
      </c>
      <c r="F12" s="146">
        <v>85784</v>
      </c>
      <c r="G12" s="146">
        <v>81787</v>
      </c>
      <c r="H12" s="146">
        <v>-5590</v>
      </c>
      <c r="I12" s="146">
        <v>16969</v>
      </c>
      <c r="J12" s="146">
        <v>93583</v>
      </c>
      <c r="K12" s="146"/>
      <c r="L12" s="146"/>
      <c r="M12" s="146"/>
      <c r="N12" s="310">
        <f t="shared" si="0"/>
        <v>449246</v>
      </c>
      <c r="P12" s="67"/>
      <c r="Q12" s="80"/>
      <c r="R12" s="88"/>
      <c r="S12" s="77"/>
      <c r="T12" s="77"/>
      <c r="U12" s="77"/>
      <c r="V12" s="77"/>
      <c r="W12" s="77"/>
      <c r="X12" s="77"/>
      <c r="Y12" s="77"/>
      <c r="Z12" s="77"/>
      <c r="AA12" s="77"/>
      <c r="AB12" s="82"/>
      <c r="AC12" s="82"/>
      <c r="AD12" s="86"/>
      <c r="AE12" s="73"/>
      <c r="AF12" s="73"/>
      <c r="AG12" s="73"/>
    </row>
    <row r="13" spans="1:33" ht="18.75" customHeight="1">
      <c r="A13" s="174" t="s">
        <v>393</v>
      </c>
      <c r="B13" s="146">
        <v>69519</v>
      </c>
      <c r="C13" s="146">
        <v>63918</v>
      </c>
      <c r="D13" s="146">
        <v>60286</v>
      </c>
      <c r="E13" s="146">
        <v>75596</v>
      </c>
      <c r="F13" s="146">
        <v>79883</v>
      </c>
      <c r="G13" s="146">
        <v>83524</v>
      </c>
      <c r="H13" s="146">
        <v>76911</v>
      </c>
      <c r="I13" s="146">
        <v>74375</v>
      </c>
      <c r="J13" s="146">
        <v>73809</v>
      </c>
      <c r="K13" s="146"/>
      <c r="L13" s="146"/>
      <c r="M13" s="146"/>
      <c r="N13" s="310">
        <f t="shared" si="0"/>
        <v>657821</v>
      </c>
      <c r="P13" s="67"/>
      <c r="Q13" s="80"/>
      <c r="R13" s="88"/>
      <c r="S13" s="77"/>
      <c r="T13" s="77"/>
      <c r="U13" s="77"/>
      <c r="V13" s="77"/>
      <c r="W13" s="77"/>
      <c r="X13" s="77"/>
      <c r="Y13" s="77"/>
      <c r="Z13" s="77"/>
      <c r="AA13" s="77"/>
      <c r="AB13" s="82"/>
      <c r="AC13" s="82"/>
      <c r="AD13" s="86"/>
      <c r="AE13" s="73"/>
      <c r="AF13" s="73"/>
      <c r="AG13" s="73"/>
    </row>
    <row r="14" spans="1:33" ht="18.75" customHeight="1" thickBot="1">
      <c r="A14" s="175" t="s">
        <v>15</v>
      </c>
      <c r="B14" s="311">
        <f>SUM(B3:B13)</f>
        <v>3898853</v>
      </c>
      <c r="C14" s="311">
        <f t="shared" ref="C14:M14" si="1">SUM(C3:C13)</f>
        <v>3708529</v>
      </c>
      <c r="D14" s="311">
        <f t="shared" si="1"/>
        <v>3799775</v>
      </c>
      <c r="E14" s="311">
        <f t="shared" si="1"/>
        <v>3920485</v>
      </c>
      <c r="F14" s="311">
        <f t="shared" si="1"/>
        <v>3933466</v>
      </c>
      <c r="G14" s="311">
        <f t="shared" si="1"/>
        <v>4043422</v>
      </c>
      <c r="H14" s="311">
        <f>SUM(H3:H13)</f>
        <v>4049921</v>
      </c>
      <c r="I14" s="311">
        <f t="shared" si="1"/>
        <v>3857377</v>
      </c>
      <c r="J14" s="311">
        <f t="shared" si="1"/>
        <v>3261481</v>
      </c>
      <c r="K14" s="311">
        <f t="shared" si="1"/>
        <v>0</v>
      </c>
      <c r="L14" s="311">
        <f t="shared" si="1"/>
        <v>0</v>
      </c>
      <c r="M14" s="311">
        <f t="shared" si="1"/>
        <v>0</v>
      </c>
      <c r="N14" s="312">
        <f>SUM(N3:N13)</f>
        <v>34473309</v>
      </c>
      <c r="P14" s="73"/>
      <c r="Q14" s="80"/>
      <c r="R14" s="77"/>
      <c r="S14" s="77"/>
      <c r="T14" s="77"/>
      <c r="U14" s="83"/>
      <c r="V14" s="83"/>
      <c r="W14" s="83"/>
      <c r="X14" s="77"/>
      <c r="Y14" s="77"/>
      <c r="Z14" s="77"/>
      <c r="AA14" s="77"/>
      <c r="AB14" s="82"/>
      <c r="AC14" s="82"/>
      <c r="AD14" s="86"/>
      <c r="AE14" s="73"/>
      <c r="AF14" s="73"/>
      <c r="AG14" s="73"/>
    </row>
    <row r="15" spans="1:33" ht="36" customHeight="1" thickBot="1">
      <c r="A15" s="284"/>
      <c r="B15" s="284"/>
      <c r="C15" s="284"/>
      <c r="D15" s="284"/>
      <c r="E15" s="284"/>
      <c r="F15" s="284"/>
      <c r="G15" s="284"/>
      <c r="H15" s="285"/>
      <c r="I15" s="284"/>
      <c r="J15" s="284"/>
      <c r="K15" s="284"/>
      <c r="L15" s="286"/>
      <c r="M15" s="284"/>
      <c r="N15" s="284"/>
      <c r="P15" s="73"/>
      <c r="Q15" s="80"/>
      <c r="R15" s="77"/>
      <c r="S15" s="77"/>
      <c r="T15" s="77"/>
      <c r="U15" s="77"/>
      <c r="V15" s="77"/>
      <c r="W15" s="77"/>
      <c r="X15" s="77"/>
      <c r="Y15" s="77"/>
      <c r="Z15" s="77"/>
      <c r="AA15" s="77"/>
      <c r="AB15" s="82"/>
      <c r="AC15" s="82"/>
      <c r="AD15" s="86"/>
      <c r="AE15" s="73"/>
      <c r="AF15" s="73"/>
      <c r="AG15" s="73"/>
    </row>
    <row r="16" spans="1:33" ht="25.5" customHeight="1">
      <c r="A16" s="478" t="s">
        <v>444</v>
      </c>
      <c r="B16" s="512"/>
      <c r="C16" s="512"/>
      <c r="D16" s="512"/>
      <c r="E16" s="512"/>
      <c r="F16" s="512"/>
      <c r="G16" s="512"/>
      <c r="H16" s="512"/>
      <c r="I16" s="512"/>
      <c r="J16" s="512"/>
      <c r="K16" s="512"/>
      <c r="L16" s="512"/>
      <c r="M16" s="512"/>
      <c r="N16" s="513"/>
      <c r="O16" s="63"/>
      <c r="P16" s="87"/>
      <c r="Q16" s="85"/>
      <c r="R16" s="79"/>
      <c r="S16" s="79"/>
      <c r="T16" s="79"/>
      <c r="U16" s="79"/>
      <c r="V16" s="79"/>
      <c r="W16" s="79"/>
      <c r="X16" s="79"/>
      <c r="Y16" s="79"/>
      <c r="Z16" s="79"/>
      <c r="AA16" s="79"/>
      <c r="AB16" s="79"/>
      <c r="AC16" s="79"/>
      <c r="AD16" s="79"/>
      <c r="AE16" s="73"/>
      <c r="AF16" s="73"/>
      <c r="AG16" s="73"/>
    </row>
    <row r="17" spans="1:31" ht="25.5" customHeight="1">
      <c r="A17" s="320"/>
      <c r="B17" s="110">
        <v>43101</v>
      </c>
      <c r="C17" s="110">
        <v>43132</v>
      </c>
      <c r="D17" s="110">
        <v>43160</v>
      </c>
      <c r="E17" s="110">
        <v>43191</v>
      </c>
      <c r="F17" s="110">
        <v>43221</v>
      </c>
      <c r="G17" s="110">
        <v>43252</v>
      </c>
      <c r="H17" s="110">
        <v>43282</v>
      </c>
      <c r="I17" s="110">
        <v>43313</v>
      </c>
      <c r="J17" s="110">
        <v>43344</v>
      </c>
      <c r="K17" s="110">
        <v>43374</v>
      </c>
      <c r="L17" s="110">
        <v>43405</v>
      </c>
      <c r="M17" s="110">
        <v>43435</v>
      </c>
      <c r="N17" s="166" t="s">
        <v>430</v>
      </c>
      <c r="O17" s="56"/>
      <c r="P17" s="87"/>
      <c r="Q17" s="80"/>
      <c r="R17" s="81"/>
      <c r="S17" s="81"/>
      <c r="T17" s="81"/>
      <c r="U17" s="81"/>
      <c r="V17" s="81"/>
      <c r="W17" s="81"/>
      <c r="X17" s="81"/>
      <c r="Y17" s="81"/>
      <c r="Z17" s="81"/>
      <c r="AA17" s="81"/>
      <c r="AB17" s="81"/>
      <c r="AC17" s="81"/>
      <c r="AD17" s="1"/>
      <c r="AE17" s="73"/>
    </row>
    <row r="18" spans="1:31" ht="18.75" customHeight="1">
      <c r="A18" s="329" t="s">
        <v>245</v>
      </c>
      <c r="B18" s="146">
        <v>3898853</v>
      </c>
      <c r="C18" s="146">
        <v>3708529</v>
      </c>
      <c r="D18" s="146">
        <v>3799775</v>
      </c>
      <c r="E18" s="146">
        <v>3920485</v>
      </c>
      <c r="F18" s="146">
        <v>3933466</v>
      </c>
      <c r="G18" s="146">
        <v>4043422</v>
      </c>
      <c r="H18" s="146">
        <v>4049921</v>
      </c>
      <c r="I18" s="146">
        <v>3857377</v>
      </c>
      <c r="J18" s="146">
        <v>3261481</v>
      </c>
      <c r="K18" s="146"/>
      <c r="L18" s="146"/>
      <c r="M18" s="146"/>
      <c r="N18" s="310">
        <f>AVERAGE(B18:M18)</f>
        <v>3830367.6666666665</v>
      </c>
      <c r="O18" s="57"/>
      <c r="P18" s="87"/>
      <c r="Q18" s="80"/>
      <c r="R18" s="77"/>
      <c r="S18" s="77"/>
      <c r="T18" s="77"/>
      <c r="U18" s="77"/>
      <c r="V18" s="77"/>
      <c r="W18" s="77"/>
      <c r="X18" s="77"/>
      <c r="Y18" s="77"/>
      <c r="Z18" s="77"/>
      <c r="AA18" s="77"/>
      <c r="AB18" s="77"/>
      <c r="AC18" s="82"/>
      <c r="AD18" s="1"/>
      <c r="AE18" s="73"/>
    </row>
    <row r="19" spans="1:31" ht="18.75" customHeight="1" thickBot="1">
      <c r="A19" s="330" t="s">
        <v>218</v>
      </c>
      <c r="B19" s="315">
        <v>125769.45161290323</v>
      </c>
      <c r="C19" s="315">
        <v>132447.46428571429</v>
      </c>
      <c r="D19" s="315">
        <v>122573.3870967742</v>
      </c>
      <c r="E19" s="315">
        <v>130682.83333333333</v>
      </c>
      <c r="F19" s="315">
        <v>126886</v>
      </c>
      <c r="G19" s="315">
        <v>134780.73333333334</v>
      </c>
      <c r="H19" s="315">
        <v>130642.6129032258</v>
      </c>
      <c r="I19" s="315">
        <v>124431.51612903226</v>
      </c>
      <c r="J19" s="315">
        <v>108716.03333333334</v>
      </c>
      <c r="K19" s="315"/>
      <c r="L19" s="315"/>
      <c r="M19" s="315"/>
      <c r="N19" s="312">
        <f>AVERAGE(B19:M19)</f>
        <v>126325.5591141833</v>
      </c>
      <c r="O19" s="56"/>
      <c r="P19" s="87"/>
      <c r="Q19" s="80"/>
      <c r="R19" s="88"/>
      <c r="S19" s="77"/>
      <c r="T19" s="77"/>
      <c r="U19" s="77"/>
      <c r="V19" s="77"/>
      <c r="W19" s="77"/>
      <c r="X19" s="77"/>
      <c r="Y19" s="77"/>
      <c r="Z19" s="77"/>
      <c r="AA19" s="77"/>
      <c r="AB19" s="82"/>
      <c r="AC19" s="82"/>
      <c r="AD19" s="1"/>
      <c r="AE19" s="73"/>
    </row>
    <row r="20" spans="1:31">
      <c r="A20" s="64"/>
      <c r="B20" s="89"/>
      <c r="C20" s="1"/>
      <c r="D20" s="89"/>
      <c r="E20" s="183"/>
      <c r="F20" s="89"/>
      <c r="G20" s="89"/>
      <c r="H20" s="89"/>
      <c r="J20" s="221"/>
      <c r="P20" s="73"/>
      <c r="Q20" s="80"/>
      <c r="R20" s="77"/>
      <c r="S20" s="77"/>
      <c r="T20" s="77"/>
      <c r="U20" s="77"/>
      <c r="V20" s="77"/>
      <c r="W20" s="77"/>
      <c r="X20" s="77"/>
      <c r="Y20" s="77"/>
      <c r="Z20" s="77"/>
      <c r="AA20" s="77"/>
      <c r="AB20" s="82"/>
      <c r="AC20" s="82"/>
      <c r="AD20" s="1"/>
      <c r="AE20" s="73"/>
    </row>
    <row r="21" spans="1:31">
      <c r="B21" s="183"/>
      <c r="C21" s="183"/>
      <c r="D21" s="221"/>
      <c r="E21" s="183"/>
      <c r="F21" s="183"/>
      <c r="G21" s="183"/>
      <c r="H21" s="221"/>
      <c r="I21" s="221"/>
      <c r="J21" s="221"/>
      <c r="K21" s="221"/>
      <c r="L21" s="221"/>
      <c r="M21" s="221"/>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1"/>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150"/>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5"/>
      <c r="B78" s="225"/>
      <c r="C78" s="225"/>
      <c r="D78" s="225"/>
      <c r="E78" s="225"/>
      <c r="F78" s="225"/>
      <c r="G78" s="225"/>
      <c r="H78" s="225"/>
      <c r="I78" s="225"/>
      <c r="J78" s="225"/>
      <c r="K78" s="225"/>
      <c r="L78" s="226"/>
      <c r="M78" s="225"/>
      <c r="N78" s="225"/>
      <c r="O78" s="225"/>
      <c r="P78" s="225"/>
      <c r="Q78" s="225"/>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14:C14 E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view="pageLayout" topLeftCell="F1" zoomScale="90" zoomScaleNormal="100" zoomScaleSheetLayoutView="80" zoomScalePageLayoutView="90" workbookViewId="0">
      <selection activeCell="K12" sqref="K12"/>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78" t="s">
        <v>445</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2.5" customHeight="1">
      <c r="A2" s="522" t="s">
        <v>309</v>
      </c>
      <c r="B2" s="523"/>
      <c r="C2" s="523"/>
      <c r="D2" s="523"/>
      <c r="E2" s="523"/>
      <c r="F2" s="523"/>
      <c r="G2" s="523"/>
      <c r="H2" s="523"/>
      <c r="I2" s="523"/>
      <c r="J2" s="523"/>
      <c r="K2" s="523"/>
      <c r="L2" s="523"/>
      <c r="M2" s="523"/>
      <c r="N2" s="524"/>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20.25" customHeight="1">
      <c r="A4" s="174" t="s">
        <v>16</v>
      </c>
      <c r="B4" s="92">
        <v>305708</v>
      </c>
      <c r="C4" s="92">
        <v>239449</v>
      </c>
      <c r="D4" s="321">
        <v>275929</v>
      </c>
      <c r="E4" s="92">
        <v>237554</v>
      </c>
      <c r="F4" s="92">
        <v>243227</v>
      </c>
      <c r="G4" s="92">
        <v>247120</v>
      </c>
      <c r="H4" s="92">
        <v>244380</v>
      </c>
      <c r="I4" s="92">
        <v>231325</v>
      </c>
      <c r="J4" s="92">
        <v>196078</v>
      </c>
      <c r="K4" s="92"/>
      <c r="L4" s="92"/>
      <c r="M4" s="92"/>
      <c r="N4" s="235">
        <f>SUM(B4:M4)</f>
        <v>2220770</v>
      </c>
      <c r="P4" s="67"/>
      <c r="Q4" s="80"/>
      <c r="R4" s="88"/>
      <c r="S4" s="77"/>
      <c r="T4" s="77"/>
      <c r="U4" s="77"/>
      <c r="V4" s="77"/>
      <c r="W4" s="77"/>
      <c r="X4" s="77"/>
      <c r="Y4" s="77"/>
      <c r="Z4" s="77"/>
      <c r="AA4" s="77"/>
      <c r="AB4" s="82"/>
      <c r="AC4" s="82"/>
      <c r="AD4" s="86"/>
      <c r="AE4" s="73"/>
      <c r="AF4" s="73"/>
      <c r="AG4" s="73"/>
    </row>
    <row r="5" spans="1:33" ht="20.25" customHeight="1">
      <c r="A5" s="174" t="s">
        <v>9</v>
      </c>
      <c r="B5" s="92">
        <v>255385</v>
      </c>
      <c r="C5" s="92">
        <v>200401</v>
      </c>
      <c r="D5" s="321">
        <v>234693</v>
      </c>
      <c r="E5" s="92">
        <v>200758</v>
      </c>
      <c r="F5" s="92">
        <v>203572</v>
      </c>
      <c r="G5" s="92">
        <v>214403</v>
      </c>
      <c r="H5" s="92">
        <v>211274</v>
      </c>
      <c r="I5" s="92">
        <v>195253</v>
      </c>
      <c r="J5" s="92">
        <v>164832</v>
      </c>
      <c r="K5" s="92"/>
      <c r="L5" s="92"/>
      <c r="M5" s="92"/>
      <c r="N5" s="235">
        <f t="shared" ref="N5:N6" si="0">SUM(B5:M5)</f>
        <v>1880571</v>
      </c>
      <c r="P5" s="67"/>
      <c r="Q5" s="80"/>
      <c r="R5" s="88"/>
      <c r="S5" s="77"/>
      <c r="T5" s="77"/>
      <c r="U5" s="77"/>
      <c r="V5" s="77"/>
      <c r="W5" s="77"/>
      <c r="X5" s="77"/>
      <c r="Y5" s="77"/>
      <c r="Z5" s="77"/>
      <c r="AA5" s="77"/>
      <c r="AB5" s="82"/>
      <c r="AC5" s="82"/>
      <c r="AD5" s="86"/>
      <c r="AE5" s="73"/>
      <c r="AF5" s="73"/>
      <c r="AG5" s="73"/>
    </row>
    <row r="6" spans="1:33" ht="20.25" customHeight="1">
      <c r="A6" s="174" t="s">
        <v>13</v>
      </c>
      <c r="B6" s="92">
        <v>335360</v>
      </c>
      <c r="C6" s="92">
        <v>268260</v>
      </c>
      <c r="D6" s="321">
        <v>318175</v>
      </c>
      <c r="E6" s="92">
        <v>289187</v>
      </c>
      <c r="F6" s="92">
        <v>279277</v>
      </c>
      <c r="G6" s="92">
        <v>300210</v>
      </c>
      <c r="H6" s="92">
        <v>301725</v>
      </c>
      <c r="I6" s="92">
        <v>287453</v>
      </c>
      <c r="J6" s="92">
        <v>218678</v>
      </c>
      <c r="K6" s="92"/>
      <c r="L6" s="92"/>
      <c r="M6" s="92"/>
      <c r="N6" s="235">
        <f t="shared" si="0"/>
        <v>2598325</v>
      </c>
      <c r="P6" s="67"/>
      <c r="Q6" s="80"/>
      <c r="R6" s="88"/>
      <c r="S6" s="77"/>
      <c r="T6" s="77"/>
      <c r="U6" s="77"/>
      <c r="V6" s="77"/>
      <c r="W6" s="77"/>
      <c r="X6" s="77"/>
      <c r="Y6" s="77"/>
      <c r="Z6" s="77"/>
      <c r="AA6" s="77"/>
      <c r="AB6" s="82"/>
      <c r="AC6" s="82"/>
      <c r="AD6" s="86"/>
      <c r="AE6" s="73"/>
      <c r="AF6" s="73"/>
      <c r="AG6" s="73"/>
    </row>
    <row r="7" spans="1:33" ht="20.25" customHeight="1" thickBot="1">
      <c r="A7" s="175" t="s">
        <v>15</v>
      </c>
      <c r="B7" s="182">
        <f t="shared" ref="B7:N7" si="1">SUM(B4:B6)</f>
        <v>896453</v>
      </c>
      <c r="C7" s="182">
        <f t="shared" si="1"/>
        <v>708110</v>
      </c>
      <c r="D7" s="182">
        <f t="shared" si="1"/>
        <v>828797</v>
      </c>
      <c r="E7" s="182">
        <f t="shared" si="1"/>
        <v>727499</v>
      </c>
      <c r="F7" s="182">
        <f t="shared" si="1"/>
        <v>726076</v>
      </c>
      <c r="G7" s="182">
        <f t="shared" si="1"/>
        <v>761733</v>
      </c>
      <c r="H7" s="182">
        <f t="shared" si="1"/>
        <v>757379</v>
      </c>
      <c r="I7" s="182">
        <f t="shared" si="1"/>
        <v>714031</v>
      </c>
      <c r="J7" s="182">
        <f t="shared" si="1"/>
        <v>579588</v>
      </c>
      <c r="K7" s="182">
        <f t="shared" si="1"/>
        <v>0</v>
      </c>
      <c r="L7" s="182">
        <f t="shared" si="1"/>
        <v>0</v>
      </c>
      <c r="M7" s="182">
        <f t="shared" si="1"/>
        <v>0</v>
      </c>
      <c r="N7" s="236">
        <f t="shared" si="1"/>
        <v>6699666</v>
      </c>
      <c r="P7" s="73"/>
      <c r="Q7" s="80"/>
      <c r="R7" s="77"/>
      <c r="S7" s="77"/>
      <c r="T7" s="77"/>
      <c r="U7" s="83"/>
      <c r="V7" s="83"/>
      <c r="W7" s="83"/>
      <c r="X7" s="77"/>
      <c r="Y7" s="77"/>
      <c r="Z7" s="77"/>
      <c r="AA7" s="77"/>
      <c r="AB7" s="82"/>
      <c r="AC7" s="82"/>
      <c r="AD7" s="86"/>
      <c r="AE7" s="73"/>
      <c r="AF7" s="73"/>
      <c r="AG7" s="73"/>
    </row>
    <row r="8" spans="1:33" s="225" customFormat="1" ht="20.25" customHeight="1" thickBot="1">
      <c r="A8" s="333"/>
      <c r="B8" s="334"/>
      <c r="C8" s="334"/>
      <c r="D8" s="334"/>
      <c r="E8" s="334"/>
      <c r="F8" s="334"/>
      <c r="G8" s="334"/>
      <c r="H8" s="334"/>
      <c r="I8" s="334"/>
      <c r="J8" s="334"/>
      <c r="K8" s="334"/>
      <c r="L8" s="334"/>
      <c r="M8" s="334"/>
      <c r="N8" s="335"/>
      <c r="O8" s="206"/>
      <c r="P8" s="206"/>
      <c r="Q8" s="85"/>
      <c r="R8" s="196"/>
      <c r="S8" s="196"/>
      <c r="T8" s="196"/>
      <c r="U8" s="203"/>
      <c r="V8" s="203"/>
      <c r="W8" s="203"/>
      <c r="X8" s="196"/>
      <c r="Y8" s="196"/>
      <c r="Z8" s="196"/>
      <c r="AA8" s="196"/>
      <c r="AB8" s="260"/>
      <c r="AC8" s="260"/>
      <c r="AD8" s="261"/>
      <c r="AE8" s="206"/>
      <c r="AF8" s="206"/>
      <c r="AG8" s="206"/>
    </row>
    <row r="9" spans="1:33" ht="22.5" customHeight="1">
      <c r="A9" s="522" t="s">
        <v>310</v>
      </c>
      <c r="B9" s="523"/>
      <c r="C9" s="523"/>
      <c r="D9" s="523"/>
      <c r="E9" s="523"/>
      <c r="F9" s="523"/>
      <c r="G9" s="523"/>
      <c r="H9" s="523"/>
      <c r="I9" s="523"/>
      <c r="J9" s="523"/>
      <c r="K9" s="523"/>
      <c r="L9" s="523"/>
      <c r="M9" s="523"/>
      <c r="N9" s="524"/>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20.25" customHeight="1">
      <c r="A11" s="174" t="s">
        <v>16</v>
      </c>
      <c r="B11" s="92">
        <v>203018</v>
      </c>
      <c r="C11" s="92">
        <v>427178</v>
      </c>
      <c r="D11" s="321">
        <v>287090</v>
      </c>
      <c r="E11" s="112">
        <v>248322</v>
      </c>
      <c r="F11" s="112">
        <v>178741</v>
      </c>
      <c r="G11" s="112">
        <v>168806</v>
      </c>
      <c r="H11" s="149">
        <v>232923</v>
      </c>
      <c r="I11" s="238">
        <v>248110</v>
      </c>
      <c r="J11" s="238">
        <v>115335</v>
      </c>
      <c r="K11" s="238"/>
      <c r="L11" s="238"/>
      <c r="M11" s="149"/>
      <c r="N11" s="239">
        <f>SUM(B11:M11)</f>
        <v>2109523</v>
      </c>
      <c r="O11" s="57"/>
      <c r="P11" s="87"/>
      <c r="Q11" s="80"/>
      <c r="R11" s="77"/>
      <c r="S11" s="77"/>
      <c r="T11" s="77"/>
      <c r="U11" s="77"/>
      <c r="V11" s="77"/>
      <c r="W11" s="77"/>
      <c r="X11" s="77"/>
      <c r="Y11" s="77"/>
      <c r="Z11" s="77"/>
      <c r="AA11" s="77"/>
      <c r="AB11" s="77"/>
      <c r="AC11" s="82"/>
      <c r="AD11" s="1"/>
      <c r="AE11" s="73"/>
    </row>
    <row r="12" spans="1:33" ht="20.25" customHeight="1">
      <c r="A12" s="174" t="s">
        <v>9</v>
      </c>
      <c r="B12" s="92">
        <v>33904</v>
      </c>
      <c r="C12" s="92">
        <v>228214</v>
      </c>
      <c r="D12" s="321">
        <v>189415</v>
      </c>
      <c r="E12" s="112">
        <v>142952</v>
      </c>
      <c r="F12" s="112">
        <v>69118</v>
      </c>
      <c r="G12" s="112">
        <v>141025</v>
      </c>
      <c r="H12" s="149">
        <v>47905</v>
      </c>
      <c r="I12" s="238">
        <v>165072</v>
      </c>
      <c r="J12" s="238">
        <v>29102</v>
      </c>
      <c r="K12" s="238"/>
      <c r="L12" s="238"/>
      <c r="M12" s="149"/>
      <c r="N12" s="239">
        <f>SUM(B12:M12)</f>
        <v>1046707</v>
      </c>
      <c r="O12" s="57"/>
      <c r="P12" s="87"/>
      <c r="Q12" s="80"/>
      <c r="R12" s="77"/>
      <c r="S12" s="77"/>
      <c r="T12" s="77"/>
      <c r="U12" s="77"/>
      <c r="V12" s="77"/>
      <c r="W12" s="77"/>
      <c r="X12" s="77"/>
      <c r="Y12" s="77"/>
      <c r="Z12" s="77"/>
      <c r="AA12" s="77"/>
      <c r="AB12" s="77"/>
      <c r="AC12" s="82"/>
      <c r="AD12" s="1"/>
      <c r="AE12" s="73"/>
    </row>
    <row r="13" spans="1:33" ht="20.25" customHeight="1">
      <c r="A13" s="174" t="s">
        <v>13</v>
      </c>
      <c r="B13" s="92">
        <v>324929</v>
      </c>
      <c r="C13" s="92">
        <v>315061</v>
      </c>
      <c r="D13" s="321">
        <v>315128</v>
      </c>
      <c r="E13" s="112">
        <v>319716</v>
      </c>
      <c r="F13" s="112">
        <v>320307</v>
      </c>
      <c r="G13" s="112">
        <v>310624</v>
      </c>
      <c r="H13" s="149">
        <v>300370</v>
      </c>
      <c r="I13" s="238">
        <v>315187</v>
      </c>
      <c r="J13" s="238">
        <v>315056</v>
      </c>
      <c r="K13" s="238"/>
      <c r="L13" s="238"/>
      <c r="M13" s="149"/>
      <c r="N13" s="239">
        <f>SUM(B13:M13)</f>
        <v>2836378</v>
      </c>
      <c r="O13" s="57"/>
      <c r="P13" s="87"/>
      <c r="Q13" s="80"/>
      <c r="R13" s="77"/>
      <c r="S13" s="77"/>
      <c r="T13" s="77"/>
      <c r="U13" s="77"/>
      <c r="V13" s="77"/>
      <c r="W13" s="77"/>
      <c r="X13" s="77"/>
      <c r="Y13" s="77"/>
      <c r="Z13" s="77"/>
      <c r="AA13" s="77"/>
      <c r="AB13" s="77"/>
      <c r="AC13" s="82"/>
      <c r="AD13" s="1"/>
      <c r="AE13" s="73"/>
    </row>
    <row r="14" spans="1:33" ht="20.25" customHeight="1" thickBot="1">
      <c r="A14" s="175" t="s">
        <v>15</v>
      </c>
      <c r="B14" s="240">
        <f>SUM(B11:B13)</f>
        <v>561851</v>
      </c>
      <c r="C14" s="240">
        <f t="shared" ref="C14:N14" si="2">SUM(C11:C13)</f>
        <v>970453</v>
      </c>
      <c r="D14" s="240">
        <f t="shared" si="2"/>
        <v>791633</v>
      </c>
      <c r="E14" s="240">
        <f t="shared" si="2"/>
        <v>710990</v>
      </c>
      <c r="F14" s="240">
        <f t="shared" si="2"/>
        <v>568166</v>
      </c>
      <c r="G14" s="240">
        <f t="shared" si="2"/>
        <v>620455</v>
      </c>
      <c r="H14" s="240">
        <f t="shared" si="2"/>
        <v>581198</v>
      </c>
      <c r="I14" s="241">
        <f t="shared" si="2"/>
        <v>728369</v>
      </c>
      <c r="J14" s="240">
        <f t="shared" si="2"/>
        <v>459493</v>
      </c>
      <c r="K14" s="240">
        <f>SUM(K11:K13)</f>
        <v>0</v>
      </c>
      <c r="L14" s="240">
        <f>SUM(L11:L13)</f>
        <v>0</v>
      </c>
      <c r="M14" s="240">
        <f t="shared" si="2"/>
        <v>0</v>
      </c>
      <c r="N14" s="237">
        <f t="shared" si="2"/>
        <v>5992608</v>
      </c>
      <c r="O14" s="56"/>
      <c r="P14" s="73"/>
      <c r="Q14" s="85"/>
      <c r="R14" s="79"/>
      <c r="S14" s="79"/>
      <c r="T14" s="79"/>
      <c r="U14" s="79"/>
      <c r="V14" s="79"/>
      <c r="W14" s="79"/>
      <c r="X14" s="79"/>
      <c r="Y14" s="79"/>
      <c r="Z14" s="79"/>
      <c r="AA14" s="79"/>
      <c r="AB14" s="79"/>
      <c r="AC14" s="79"/>
      <c r="AD14" s="1"/>
      <c r="AE14" s="73"/>
    </row>
    <row r="15" spans="1:33">
      <c r="A15" s="350"/>
      <c r="B15" s="1"/>
      <c r="C15" s="1"/>
      <c r="D15" s="1"/>
      <c r="E15" s="1"/>
      <c r="F15" s="1"/>
      <c r="G15" s="1"/>
      <c r="H15" s="1"/>
      <c r="I15" s="73"/>
      <c r="J15" s="73"/>
      <c r="K15" s="73"/>
      <c r="L15" s="352"/>
      <c r="M15" s="73"/>
      <c r="N15" s="73"/>
      <c r="P15" s="73"/>
      <c r="Q15" s="80"/>
      <c r="R15" s="77"/>
      <c r="S15" s="77"/>
      <c r="T15" s="77"/>
      <c r="U15" s="77"/>
      <c r="V15" s="77"/>
      <c r="W15" s="77"/>
      <c r="X15" s="77"/>
      <c r="Y15" s="77"/>
      <c r="Z15" s="77"/>
      <c r="AA15" s="77"/>
      <c r="AB15" s="82"/>
      <c r="AC15" s="82"/>
      <c r="AD15" s="1"/>
      <c r="AE15" s="73"/>
    </row>
    <row r="16" spans="1:33">
      <c r="A16" s="355" t="s">
        <v>394</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52"/>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view="pageLayout" topLeftCell="E13" zoomScaleNormal="100" zoomScaleSheetLayoutView="80" workbookViewId="0">
      <selection activeCell="J22" sqref="J22"/>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78" t="s">
        <v>453</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2.5" customHeight="1">
      <c r="A2" s="522" t="s">
        <v>307</v>
      </c>
      <c r="B2" s="523"/>
      <c r="C2" s="523"/>
      <c r="D2" s="523"/>
      <c r="E2" s="523"/>
      <c r="F2" s="523"/>
      <c r="G2" s="523"/>
      <c r="H2" s="523"/>
      <c r="I2" s="523"/>
      <c r="J2" s="523"/>
      <c r="K2" s="523"/>
      <c r="L2" s="523"/>
      <c r="M2" s="523"/>
      <c r="N2" s="524"/>
      <c r="P2" s="206"/>
      <c r="Q2" s="201"/>
      <c r="R2" s="201"/>
      <c r="S2" s="202"/>
      <c r="T2" s="201"/>
      <c r="U2" s="201"/>
      <c r="V2" s="20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10</v>
      </c>
      <c r="B4" s="92">
        <v>23708</v>
      </c>
      <c r="C4" s="92">
        <v>23704</v>
      </c>
      <c r="D4" s="92">
        <v>25581</v>
      </c>
      <c r="E4" s="92">
        <v>24727</v>
      </c>
      <c r="F4" s="92">
        <v>24067</v>
      </c>
      <c r="G4" s="92">
        <v>20214</v>
      </c>
      <c r="H4" s="92">
        <v>25058</v>
      </c>
      <c r="I4" s="92">
        <v>15993</v>
      </c>
      <c r="J4" s="92">
        <v>16984</v>
      </c>
      <c r="K4" s="343"/>
      <c r="L4" s="317"/>
      <c r="M4" s="317"/>
      <c r="N4" s="235">
        <f>SUM(B4:M4)</f>
        <v>200036</v>
      </c>
      <c r="P4" s="197"/>
      <c r="Q4" s="198"/>
      <c r="R4" s="198"/>
      <c r="S4" s="198"/>
      <c r="T4" s="198"/>
      <c r="U4" s="198"/>
      <c r="V4" s="196"/>
      <c r="W4" s="77"/>
      <c r="X4" s="77"/>
      <c r="Y4" s="77"/>
      <c r="Z4" s="77"/>
      <c r="AA4" s="77"/>
      <c r="AB4" s="82"/>
      <c r="AC4" s="82"/>
      <c r="AD4" s="86"/>
      <c r="AE4" s="73"/>
      <c r="AF4" s="73"/>
      <c r="AG4" s="73"/>
    </row>
    <row r="5" spans="1:33" ht="18" customHeight="1">
      <c r="A5" s="174" t="s">
        <v>475</v>
      </c>
      <c r="B5" s="92">
        <v>37320</v>
      </c>
      <c r="C5" s="92">
        <v>26376</v>
      </c>
      <c r="D5" s="92">
        <v>36081</v>
      </c>
      <c r="E5" s="92">
        <v>42981</v>
      </c>
      <c r="F5" s="92">
        <v>43578</v>
      </c>
      <c r="G5" s="92">
        <v>43022</v>
      </c>
      <c r="H5" s="92">
        <v>35303</v>
      </c>
      <c r="I5" s="92">
        <v>39774</v>
      </c>
      <c r="J5" s="92">
        <v>19250</v>
      </c>
      <c r="K5" s="343"/>
      <c r="L5" s="317"/>
      <c r="M5" s="317"/>
      <c r="N5" s="235">
        <f>SUM(B5:M5)</f>
        <v>323685</v>
      </c>
      <c r="P5" s="197"/>
      <c r="Q5" s="198"/>
      <c r="R5" s="198"/>
      <c r="S5" s="198"/>
      <c r="T5" s="198"/>
      <c r="U5" s="198"/>
      <c r="V5" s="196"/>
      <c r="W5" s="77"/>
      <c r="X5" s="77"/>
      <c r="Y5" s="77"/>
      <c r="Z5" s="77"/>
      <c r="AA5" s="77"/>
      <c r="AB5" s="82"/>
      <c r="AC5" s="82"/>
      <c r="AD5" s="86"/>
      <c r="AE5" s="73"/>
      <c r="AF5" s="73"/>
      <c r="AG5" s="73"/>
    </row>
    <row r="6" spans="1:33" ht="18" customHeight="1">
      <c r="A6" s="174" t="s">
        <v>476</v>
      </c>
      <c r="B6" s="92">
        <v>47096</v>
      </c>
      <c r="C6" s="92">
        <v>43125</v>
      </c>
      <c r="D6" s="92">
        <v>43800</v>
      </c>
      <c r="E6" s="92">
        <v>7675</v>
      </c>
      <c r="F6" s="92">
        <v>0</v>
      </c>
      <c r="G6" s="92">
        <v>22808</v>
      </c>
      <c r="H6" s="92">
        <v>38318</v>
      </c>
      <c r="I6" s="92">
        <v>40529</v>
      </c>
      <c r="J6" s="92">
        <v>37028</v>
      </c>
      <c r="K6" s="343"/>
      <c r="L6" s="317"/>
      <c r="M6" s="317"/>
      <c r="N6" s="235">
        <f t="shared" ref="N6:N10" si="0">SUM(B6:M6)</f>
        <v>280379</v>
      </c>
      <c r="P6" s="197"/>
      <c r="Q6" s="199"/>
      <c r="R6" s="199"/>
      <c r="S6" s="199"/>
      <c r="T6" s="199"/>
      <c r="U6" s="199"/>
      <c r="V6" s="196"/>
      <c r="W6" s="77"/>
      <c r="X6" s="77"/>
      <c r="Y6" s="77"/>
      <c r="Z6" s="77"/>
      <c r="AA6" s="77"/>
      <c r="AB6" s="82"/>
      <c r="AC6" s="82"/>
      <c r="AD6" s="86"/>
      <c r="AE6" s="73"/>
      <c r="AF6" s="73"/>
      <c r="AG6" s="73"/>
    </row>
    <row r="7" spans="1:33" ht="18" customHeight="1">
      <c r="A7" s="174" t="s">
        <v>557</v>
      </c>
      <c r="B7" s="92">
        <v>177182</v>
      </c>
      <c r="C7" s="92">
        <v>167662</v>
      </c>
      <c r="D7" s="92">
        <v>184779.91561950001</v>
      </c>
      <c r="E7" s="92">
        <v>157912.73354429999</v>
      </c>
      <c r="F7" s="92">
        <v>168887.85404490001</v>
      </c>
      <c r="G7" s="92">
        <v>163301.41066230001</v>
      </c>
      <c r="H7" s="92">
        <v>140229.8893719</v>
      </c>
      <c r="I7" s="92">
        <v>116565</v>
      </c>
      <c r="J7" s="92">
        <v>129956.9298291</v>
      </c>
      <c r="K7" s="343"/>
      <c r="L7" s="317"/>
      <c r="M7" s="317"/>
      <c r="N7" s="235">
        <f t="shared" si="0"/>
        <v>1406477.7330719999</v>
      </c>
      <c r="P7" s="197"/>
      <c r="Q7" s="199"/>
      <c r="R7" s="199"/>
      <c r="S7" s="199"/>
      <c r="T7" s="199"/>
      <c r="U7" s="199"/>
      <c r="V7" s="196"/>
      <c r="W7" s="77"/>
      <c r="X7" s="77"/>
      <c r="Y7" s="77"/>
      <c r="Z7" s="77"/>
      <c r="AA7" s="77"/>
      <c r="AB7" s="82"/>
      <c r="AC7" s="82"/>
      <c r="AD7" s="86"/>
      <c r="AE7" s="73"/>
      <c r="AF7" s="73"/>
      <c r="AG7" s="73"/>
    </row>
    <row r="8" spans="1:33" ht="18" customHeight="1">
      <c r="A8" s="174" t="s">
        <v>3</v>
      </c>
      <c r="B8" s="92">
        <v>60846</v>
      </c>
      <c r="C8" s="92">
        <v>54451</v>
      </c>
      <c r="D8" s="92">
        <v>59138</v>
      </c>
      <c r="E8" s="92">
        <v>58187</v>
      </c>
      <c r="F8" s="92">
        <v>34894</v>
      </c>
      <c r="G8" s="92">
        <v>26356</v>
      </c>
      <c r="H8" s="92">
        <v>61005</v>
      </c>
      <c r="I8" s="92">
        <v>60765</v>
      </c>
      <c r="J8" s="92">
        <v>59113</v>
      </c>
      <c r="K8" s="343"/>
      <c r="L8" s="317"/>
      <c r="M8" s="317"/>
      <c r="N8" s="383">
        <f t="shared" si="0"/>
        <v>474755</v>
      </c>
      <c r="P8" s="197"/>
      <c r="Q8" s="199"/>
      <c r="R8" s="200"/>
      <c r="S8" s="200"/>
      <c r="T8" s="200"/>
      <c r="U8" s="200"/>
      <c r="V8" s="196"/>
      <c r="W8" s="77"/>
      <c r="X8" s="77"/>
      <c r="Y8" s="77"/>
      <c r="Z8" s="77"/>
      <c r="AA8" s="77"/>
      <c r="AB8" s="82"/>
      <c r="AC8" s="82"/>
      <c r="AD8" s="86"/>
      <c r="AE8" s="73"/>
      <c r="AF8" s="73"/>
      <c r="AG8" s="73"/>
    </row>
    <row r="9" spans="1:33" ht="18" customHeight="1">
      <c r="A9" s="174" t="s">
        <v>2</v>
      </c>
      <c r="B9" s="92">
        <v>34570</v>
      </c>
      <c r="C9" s="92">
        <v>0</v>
      </c>
      <c r="D9" s="92">
        <v>0</v>
      </c>
      <c r="E9" s="92">
        <v>37663</v>
      </c>
      <c r="F9" s="92">
        <v>52259</v>
      </c>
      <c r="G9" s="92">
        <v>53590</v>
      </c>
      <c r="H9" s="92">
        <v>40468</v>
      </c>
      <c r="I9" s="92">
        <v>56681</v>
      </c>
      <c r="J9" s="92">
        <v>49570</v>
      </c>
      <c r="K9" s="343"/>
      <c r="L9" s="317"/>
      <c r="M9" s="317"/>
      <c r="N9" s="235">
        <f t="shared" si="0"/>
        <v>324801</v>
      </c>
      <c r="P9" s="197"/>
      <c r="Q9" s="199"/>
      <c r="R9" s="199"/>
      <c r="S9" s="199"/>
      <c r="T9" s="199"/>
      <c r="U9" s="199"/>
      <c r="V9" s="196"/>
      <c r="W9" s="77"/>
      <c r="X9" s="77"/>
      <c r="Y9" s="77"/>
      <c r="Z9" s="77"/>
      <c r="AA9" s="77"/>
      <c r="AB9" s="82"/>
      <c r="AC9" s="82"/>
      <c r="AD9" s="86"/>
      <c r="AE9" s="73"/>
      <c r="AF9" s="73"/>
      <c r="AG9" s="73"/>
    </row>
    <row r="10" spans="1:33" ht="18" customHeight="1">
      <c r="A10" s="174" t="s">
        <v>11</v>
      </c>
      <c r="B10" s="92">
        <v>55370</v>
      </c>
      <c r="C10" s="92">
        <v>49987</v>
      </c>
      <c r="D10" s="92">
        <v>55005</v>
      </c>
      <c r="E10" s="92">
        <v>53215</v>
      </c>
      <c r="F10" s="92">
        <v>30153</v>
      </c>
      <c r="G10" s="92">
        <v>45159</v>
      </c>
      <c r="H10" s="92">
        <v>55216</v>
      </c>
      <c r="I10" s="92">
        <v>57649</v>
      </c>
      <c r="J10" s="92">
        <v>53920</v>
      </c>
      <c r="K10" s="343"/>
      <c r="L10" s="317"/>
      <c r="M10" s="317"/>
      <c r="N10" s="235">
        <f t="shared" si="0"/>
        <v>455674</v>
      </c>
      <c r="P10" s="197"/>
      <c r="Q10" s="199"/>
      <c r="R10" s="199"/>
      <c r="S10" s="199"/>
      <c r="T10" s="199"/>
      <c r="U10" s="199"/>
      <c r="V10" s="196"/>
      <c r="W10" s="77"/>
      <c r="X10" s="77"/>
      <c r="Y10" s="77"/>
      <c r="Z10" s="77"/>
      <c r="AA10" s="77"/>
      <c r="AB10" s="82"/>
      <c r="AC10" s="82"/>
      <c r="AD10" s="86"/>
      <c r="AE10" s="73"/>
      <c r="AF10" s="73"/>
      <c r="AG10" s="73"/>
    </row>
    <row r="11" spans="1:33" ht="18" customHeight="1">
      <c r="A11" s="174" t="s">
        <v>253</v>
      </c>
      <c r="B11" s="92">
        <v>6273</v>
      </c>
      <c r="C11" s="92">
        <v>7802</v>
      </c>
      <c r="D11" s="92">
        <v>51776</v>
      </c>
      <c r="E11" s="92">
        <v>4398</v>
      </c>
      <c r="F11" s="92">
        <v>3455</v>
      </c>
      <c r="G11" s="92">
        <v>6414</v>
      </c>
      <c r="H11" s="92">
        <v>8507</v>
      </c>
      <c r="I11" s="92">
        <v>13198</v>
      </c>
      <c r="J11" s="92">
        <v>19028</v>
      </c>
      <c r="K11" s="343"/>
      <c r="L11" s="317"/>
      <c r="M11" s="317"/>
      <c r="N11" s="235">
        <f>SUM(B11:M11)</f>
        <v>120851</v>
      </c>
      <c r="P11" s="197"/>
      <c r="Q11" s="199"/>
      <c r="R11" s="199"/>
      <c r="S11" s="199"/>
      <c r="T11" s="199"/>
      <c r="U11" s="199"/>
      <c r="V11" s="196"/>
      <c r="W11" s="77"/>
      <c r="X11" s="77"/>
      <c r="Y11" s="77"/>
      <c r="Z11" s="77"/>
      <c r="AA11" s="77"/>
      <c r="AB11" s="82"/>
      <c r="AC11" s="82"/>
      <c r="AD11" s="86"/>
      <c r="AE11" s="73"/>
      <c r="AF11" s="73"/>
      <c r="AG11" s="73"/>
    </row>
    <row r="12" spans="1:33" ht="18" customHeight="1" thickBot="1">
      <c r="A12" s="175" t="s">
        <v>15</v>
      </c>
      <c r="B12" s="182">
        <f>SUM(B4:B11)</f>
        <v>442365</v>
      </c>
      <c r="C12" s="182">
        <f>SUM(C4:C11)</f>
        <v>373107</v>
      </c>
      <c r="D12" s="182">
        <v>456160.91561949998</v>
      </c>
      <c r="E12" s="182">
        <f t="shared" ref="E12:N12" si="1">SUM(E4:E11)</f>
        <v>386758.73354429996</v>
      </c>
      <c r="F12" s="182">
        <f t="shared" si="1"/>
        <v>357293.85404490004</v>
      </c>
      <c r="G12" s="182">
        <f t="shared" si="1"/>
        <v>380864.41066230001</v>
      </c>
      <c r="H12" s="182">
        <f t="shared" si="1"/>
        <v>404104.8893719</v>
      </c>
      <c r="I12" s="182">
        <f t="shared" si="1"/>
        <v>401154</v>
      </c>
      <c r="J12" s="182">
        <f t="shared" si="1"/>
        <v>384849.92982910003</v>
      </c>
      <c r="K12" s="182">
        <f t="shared" si="1"/>
        <v>0</v>
      </c>
      <c r="L12" s="177">
        <f t="shared" si="1"/>
        <v>0</v>
      </c>
      <c r="M12" s="177">
        <f t="shared" si="1"/>
        <v>0</v>
      </c>
      <c r="N12" s="235">
        <f t="shared" si="1"/>
        <v>3586658.7330719996</v>
      </c>
      <c r="P12" s="197"/>
      <c r="Q12" s="199"/>
      <c r="R12" s="199"/>
      <c r="S12" s="199"/>
      <c r="T12" s="199"/>
      <c r="U12" s="199"/>
      <c r="V12" s="203"/>
      <c r="W12" s="83"/>
      <c r="X12" s="77"/>
      <c r="Y12" s="77"/>
      <c r="Z12" s="77"/>
      <c r="AA12" s="77"/>
      <c r="AB12" s="82"/>
      <c r="AC12" s="82"/>
      <c r="AD12" s="86"/>
      <c r="AE12" s="73"/>
      <c r="AF12" s="73"/>
      <c r="AG12" s="73"/>
    </row>
    <row r="13" spans="1:33" s="225" customFormat="1" ht="18" customHeight="1" thickBot="1">
      <c r="A13" s="333"/>
      <c r="B13" s="334"/>
      <c r="C13" s="334"/>
      <c r="D13" s="334"/>
      <c r="E13" s="334"/>
      <c r="F13" s="334"/>
      <c r="G13" s="334"/>
      <c r="H13" s="334"/>
      <c r="I13" s="334"/>
      <c r="J13" s="334"/>
      <c r="K13" s="334"/>
      <c r="L13" s="336"/>
      <c r="M13" s="336"/>
      <c r="N13" s="335"/>
      <c r="O13" s="206"/>
      <c r="P13" s="197"/>
      <c r="Q13" s="199"/>
      <c r="R13" s="199"/>
      <c r="S13" s="199"/>
      <c r="T13" s="199"/>
      <c r="U13" s="199"/>
      <c r="V13" s="203"/>
      <c r="W13" s="203"/>
      <c r="X13" s="196"/>
      <c r="Y13" s="196"/>
      <c r="Z13" s="196"/>
      <c r="AA13" s="196"/>
      <c r="AB13" s="260"/>
      <c r="AC13" s="260"/>
      <c r="AD13" s="261"/>
      <c r="AE13" s="206"/>
      <c r="AF13" s="206"/>
      <c r="AG13" s="206"/>
    </row>
    <row r="14" spans="1:33" ht="22.5" customHeight="1">
      <c r="A14" s="522" t="s">
        <v>308</v>
      </c>
      <c r="B14" s="523"/>
      <c r="C14" s="523"/>
      <c r="D14" s="523"/>
      <c r="E14" s="523"/>
      <c r="F14" s="523"/>
      <c r="G14" s="523"/>
      <c r="H14" s="523"/>
      <c r="I14" s="523"/>
      <c r="J14" s="523"/>
      <c r="K14" s="523"/>
      <c r="L14" s="523"/>
      <c r="M14" s="523"/>
      <c r="N14" s="524"/>
      <c r="O14" s="63"/>
      <c r="P14" s="204"/>
      <c r="Q14" s="85"/>
      <c r="R14" s="205"/>
      <c r="S14" s="205"/>
      <c r="T14" s="205"/>
      <c r="U14" s="205"/>
      <c r="V14" s="205"/>
      <c r="W14" s="79"/>
      <c r="X14" s="79"/>
      <c r="Y14" s="79"/>
      <c r="Z14" s="79"/>
      <c r="AA14" s="79"/>
      <c r="AB14" s="79"/>
      <c r="AC14" s="79"/>
      <c r="AD14" s="79"/>
      <c r="AE14" s="73"/>
      <c r="AF14" s="73"/>
      <c r="AG14" s="73"/>
    </row>
    <row r="15" spans="1:33" ht="22.5" customHeight="1">
      <c r="A15" s="155" t="s">
        <v>28</v>
      </c>
      <c r="B15" s="110">
        <v>43101</v>
      </c>
      <c r="C15" s="110">
        <v>43132</v>
      </c>
      <c r="D15" s="110">
        <v>43160</v>
      </c>
      <c r="E15" s="110">
        <v>43191</v>
      </c>
      <c r="F15" s="110">
        <v>43221</v>
      </c>
      <c r="G15" s="110">
        <v>43252</v>
      </c>
      <c r="H15" s="110">
        <v>43282</v>
      </c>
      <c r="I15" s="110">
        <v>43313</v>
      </c>
      <c r="J15" s="110">
        <v>43344</v>
      </c>
      <c r="K15" s="110">
        <v>43374</v>
      </c>
      <c r="L15" s="110">
        <v>43405</v>
      </c>
      <c r="M15" s="110">
        <v>43435</v>
      </c>
      <c r="N15" s="166" t="s">
        <v>15</v>
      </c>
      <c r="O15" s="56"/>
      <c r="P15" s="204"/>
      <c r="Q15" s="85"/>
      <c r="R15" s="192"/>
      <c r="S15" s="192"/>
      <c r="T15" s="192"/>
      <c r="U15" s="192"/>
      <c r="V15" s="192"/>
      <c r="W15" s="81"/>
      <c r="X15" s="81"/>
      <c r="Y15" s="81"/>
      <c r="Z15" s="81"/>
      <c r="AA15" s="81"/>
      <c r="AB15" s="81"/>
      <c r="AC15" s="81"/>
      <c r="AD15" s="1"/>
      <c r="AE15" s="73"/>
    </row>
    <row r="16" spans="1:33" ht="18" customHeight="1">
      <c r="A16" s="174" t="s">
        <v>10</v>
      </c>
      <c r="B16" s="92">
        <v>12399</v>
      </c>
      <c r="C16" s="92">
        <v>22681</v>
      </c>
      <c r="D16" s="92">
        <v>30272</v>
      </c>
      <c r="E16" s="92">
        <v>37060</v>
      </c>
      <c r="F16" s="92">
        <v>16222</v>
      </c>
      <c r="G16" s="92">
        <v>20181</v>
      </c>
      <c r="H16" s="92">
        <v>18920</v>
      </c>
      <c r="I16" s="92">
        <v>17006</v>
      </c>
      <c r="J16" s="92">
        <v>29363</v>
      </c>
      <c r="K16" s="344"/>
      <c r="L16" s="317"/>
      <c r="M16" s="317"/>
      <c r="N16" s="235">
        <f>SUM(B16:M16)</f>
        <v>204104</v>
      </c>
      <c r="O16" s="57"/>
      <c r="P16" s="87"/>
      <c r="Q16" s="80"/>
      <c r="R16" s="77"/>
      <c r="S16" s="77"/>
      <c r="T16" s="77"/>
      <c r="U16" s="77"/>
      <c r="V16" s="77"/>
      <c r="W16" s="77"/>
      <c r="X16" s="77"/>
      <c r="Y16" s="77"/>
      <c r="Z16" s="77"/>
      <c r="AA16" s="77"/>
      <c r="AB16" s="77"/>
      <c r="AC16" s="82"/>
      <c r="AD16" s="1"/>
      <c r="AE16" s="73"/>
    </row>
    <row r="17" spans="1:31" ht="18" customHeight="1">
      <c r="A17" s="174" t="s">
        <v>475</v>
      </c>
      <c r="B17" s="92">
        <v>25385</v>
      </c>
      <c r="C17" s="92">
        <v>44690</v>
      </c>
      <c r="D17" s="92">
        <v>31951</v>
      </c>
      <c r="E17" s="92">
        <v>44817</v>
      </c>
      <c r="F17" s="92">
        <v>28006</v>
      </c>
      <c r="G17" s="92">
        <v>55023</v>
      </c>
      <c r="H17" s="92">
        <v>40873</v>
      </c>
      <c r="I17" s="92">
        <v>31993</v>
      </c>
      <c r="J17" s="92">
        <v>15002</v>
      </c>
      <c r="K17" s="344"/>
      <c r="L17" s="317"/>
      <c r="M17" s="317"/>
      <c r="N17" s="235">
        <f t="shared" ref="N17:N23" si="2">SUM(B17:M17)</f>
        <v>317740</v>
      </c>
      <c r="O17" s="57"/>
      <c r="P17" s="87"/>
      <c r="Q17" s="80"/>
      <c r="R17" s="77"/>
      <c r="S17" s="77"/>
      <c r="T17" s="77"/>
      <c r="U17" s="77"/>
      <c r="V17" s="77"/>
      <c r="W17" s="77"/>
      <c r="X17" s="77"/>
      <c r="Y17" s="77"/>
      <c r="Z17" s="77"/>
      <c r="AA17" s="77"/>
      <c r="AB17" s="77"/>
      <c r="AC17" s="82"/>
      <c r="AD17" s="1"/>
      <c r="AE17" s="73"/>
    </row>
    <row r="18" spans="1:31" ht="18" customHeight="1">
      <c r="A18" s="174" t="s">
        <v>476</v>
      </c>
      <c r="B18" s="92">
        <v>39143</v>
      </c>
      <c r="C18" s="92">
        <v>31755</v>
      </c>
      <c r="D18" s="92">
        <v>63709</v>
      </c>
      <c r="E18" s="92">
        <v>9351</v>
      </c>
      <c r="F18" s="92">
        <v>2562</v>
      </c>
      <c r="G18" s="92">
        <v>16407</v>
      </c>
      <c r="H18" s="92">
        <v>41204</v>
      </c>
      <c r="I18" s="92">
        <v>20907</v>
      </c>
      <c r="J18" s="92">
        <v>32685</v>
      </c>
      <c r="K18" s="344"/>
      <c r="L18" s="317"/>
      <c r="M18" s="317"/>
      <c r="N18" s="235">
        <f t="shared" si="2"/>
        <v>257723</v>
      </c>
      <c r="O18" s="57"/>
      <c r="P18" s="87"/>
      <c r="Q18" s="80"/>
      <c r="R18" s="77"/>
      <c r="S18" s="77"/>
      <c r="T18" s="77"/>
      <c r="U18" s="77"/>
      <c r="V18" s="77"/>
      <c r="W18" s="77"/>
      <c r="X18" s="77"/>
      <c r="Y18" s="77"/>
      <c r="Z18" s="77"/>
      <c r="AA18" s="77"/>
      <c r="AB18" s="77"/>
      <c r="AC18" s="82"/>
      <c r="AD18" s="1"/>
      <c r="AE18" s="73"/>
    </row>
    <row r="19" spans="1:31" ht="18" customHeight="1">
      <c r="A19" s="174" t="s">
        <v>557</v>
      </c>
      <c r="B19" s="92">
        <v>141203</v>
      </c>
      <c r="C19" s="92">
        <v>111197</v>
      </c>
      <c r="D19" s="92">
        <v>146650.9426785</v>
      </c>
      <c r="E19" s="92">
        <v>94225.646050199997</v>
      </c>
      <c r="F19" s="92">
        <v>170274.93945120001</v>
      </c>
      <c r="G19" s="92">
        <v>143421.3651465</v>
      </c>
      <c r="H19" s="92">
        <v>72069.4741221</v>
      </c>
      <c r="I19" s="92">
        <v>117626</v>
      </c>
      <c r="J19" s="92">
        <v>106107.0440661</v>
      </c>
      <c r="K19" s="344"/>
      <c r="L19" s="317"/>
      <c r="M19" s="317"/>
      <c r="N19" s="235">
        <f>SUM(B19:M19)</f>
        <v>1102775.4115146</v>
      </c>
      <c r="O19" s="57"/>
      <c r="P19" s="87"/>
      <c r="Q19" s="80"/>
      <c r="R19" s="77"/>
      <c r="S19" s="77"/>
      <c r="T19" s="77"/>
      <c r="U19" s="77"/>
      <c r="V19" s="77"/>
      <c r="W19" s="77"/>
      <c r="X19" s="77"/>
      <c r="Y19" s="77"/>
      <c r="Z19" s="77"/>
      <c r="AA19" s="77"/>
      <c r="AB19" s="77"/>
      <c r="AC19" s="82"/>
      <c r="AD19" s="1"/>
      <c r="AE19" s="73"/>
    </row>
    <row r="20" spans="1:31" ht="18" customHeight="1">
      <c r="A20" s="174" t="s">
        <v>3</v>
      </c>
      <c r="B20" s="92">
        <v>72361</v>
      </c>
      <c r="C20" s="92">
        <v>64993</v>
      </c>
      <c r="D20" s="92">
        <v>86856</v>
      </c>
      <c r="E20" s="92">
        <v>44683</v>
      </c>
      <c r="F20" s="92">
        <v>31736</v>
      </c>
      <c r="G20" s="92">
        <v>41020</v>
      </c>
      <c r="H20" s="92">
        <v>42268</v>
      </c>
      <c r="I20" s="92">
        <v>63230</v>
      </c>
      <c r="J20" s="92">
        <v>43406</v>
      </c>
      <c r="K20" s="344"/>
      <c r="L20" s="317"/>
      <c r="M20" s="317"/>
      <c r="N20" s="383">
        <f t="shared" si="2"/>
        <v>490553</v>
      </c>
      <c r="O20" s="57"/>
      <c r="P20" s="87"/>
      <c r="Q20" s="80"/>
      <c r="R20" s="77"/>
      <c r="S20" s="77"/>
      <c r="T20" s="77"/>
      <c r="U20" s="77"/>
      <c r="V20" s="77"/>
      <c r="W20" s="77"/>
      <c r="X20" s="77"/>
      <c r="Y20" s="77"/>
      <c r="Z20" s="77"/>
      <c r="AA20" s="77"/>
      <c r="AB20" s="77"/>
      <c r="AC20" s="82"/>
      <c r="AD20" s="1"/>
      <c r="AE20" s="73"/>
    </row>
    <row r="21" spans="1:31" ht="18" customHeight="1">
      <c r="A21" s="174" t="s">
        <v>2</v>
      </c>
      <c r="B21" s="92">
        <v>20569</v>
      </c>
      <c r="C21" s="92">
        <v>31714</v>
      </c>
      <c r="D21" s="92">
        <v>40164</v>
      </c>
      <c r="E21" s="92">
        <v>36263</v>
      </c>
      <c r="F21" s="92">
        <v>55398</v>
      </c>
      <c r="G21" s="92">
        <v>75615</v>
      </c>
      <c r="H21" s="92">
        <v>54602</v>
      </c>
      <c r="I21" s="92">
        <v>28453</v>
      </c>
      <c r="J21" s="92">
        <v>73683</v>
      </c>
      <c r="K21" s="344"/>
      <c r="L21" s="317"/>
      <c r="M21" s="317"/>
      <c r="N21" s="235">
        <f t="shared" si="2"/>
        <v>416461</v>
      </c>
      <c r="O21" s="57"/>
      <c r="P21" s="87"/>
      <c r="Q21" s="80"/>
      <c r="R21" s="77"/>
      <c r="S21" s="77"/>
      <c r="T21" s="77"/>
      <c r="U21" s="77"/>
      <c r="V21" s="77"/>
      <c r="W21" s="77"/>
      <c r="X21" s="77"/>
      <c r="Y21" s="77"/>
      <c r="Z21" s="77"/>
      <c r="AA21" s="77"/>
      <c r="AB21" s="77"/>
      <c r="AC21" s="82"/>
      <c r="AD21" s="1"/>
      <c r="AE21" s="73"/>
    </row>
    <row r="22" spans="1:31" ht="18" customHeight="1">
      <c r="A22" s="174" t="s">
        <v>11</v>
      </c>
      <c r="B22" s="92">
        <v>33436</v>
      </c>
      <c r="C22" s="92">
        <v>34971</v>
      </c>
      <c r="D22" s="92">
        <v>56450</v>
      </c>
      <c r="E22" s="92">
        <v>53345</v>
      </c>
      <c r="F22" s="92">
        <v>71080</v>
      </c>
      <c r="G22" s="92">
        <v>25714</v>
      </c>
      <c r="H22" s="92">
        <v>65412</v>
      </c>
      <c r="I22" s="92">
        <v>33848</v>
      </c>
      <c r="J22" s="92">
        <v>81970</v>
      </c>
      <c r="K22" s="344"/>
      <c r="L22" s="317"/>
      <c r="M22" s="317"/>
      <c r="N22" s="235">
        <f t="shared" si="2"/>
        <v>456226</v>
      </c>
      <c r="O22" s="57"/>
      <c r="P22" s="87"/>
      <c r="Q22" s="80"/>
      <c r="R22" s="77"/>
      <c r="S22" s="77"/>
      <c r="T22" s="77"/>
      <c r="U22" s="77"/>
      <c r="V22" s="77"/>
      <c r="W22" s="77"/>
      <c r="X22" s="77"/>
      <c r="Y22" s="77"/>
      <c r="Z22" s="77"/>
      <c r="AA22" s="77"/>
      <c r="AB22" s="77"/>
      <c r="AC22" s="82"/>
      <c r="AD22" s="1"/>
      <c r="AE22" s="73"/>
    </row>
    <row r="23" spans="1:31" ht="18" customHeight="1">
      <c r="A23" s="174" t="s">
        <v>253</v>
      </c>
      <c r="B23" s="92">
        <v>0</v>
      </c>
      <c r="C23" s="92">
        <v>0</v>
      </c>
      <c r="D23" s="92">
        <v>0</v>
      </c>
      <c r="E23" s="92">
        <v>0</v>
      </c>
      <c r="F23" s="92">
        <v>0</v>
      </c>
      <c r="G23" s="92">
        <v>0</v>
      </c>
      <c r="H23" s="92">
        <v>0</v>
      </c>
      <c r="I23" s="92">
        <v>0</v>
      </c>
      <c r="J23" s="92">
        <v>0</v>
      </c>
      <c r="K23" s="344"/>
      <c r="L23" s="317"/>
      <c r="M23" s="317"/>
      <c r="N23" s="235">
        <f t="shared" si="2"/>
        <v>0</v>
      </c>
      <c r="O23" s="57"/>
      <c r="P23" s="87"/>
      <c r="Q23" s="80"/>
      <c r="R23" s="77"/>
      <c r="S23" s="77"/>
      <c r="T23" s="77"/>
      <c r="U23" s="77"/>
      <c r="V23" s="77"/>
      <c r="W23" s="77"/>
      <c r="X23" s="77"/>
      <c r="Y23" s="77"/>
      <c r="Z23" s="77"/>
      <c r="AA23" s="77"/>
      <c r="AB23" s="77"/>
      <c r="AC23" s="82"/>
      <c r="AD23" s="1"/>
      <c r="AE23" s="73"/>
    </row>
    <row r="24" spans="1:31" ht="18" customHeight="1" thickBot="1">
      <c r="A24" s="175" t="s">
        <v>15</v>
      </c>
      <c r="B24" s="240">
        <f>SUM(B16:B23)</f>
        <v>344496</v>
      </c>
      <c r="C24" s="240">
        <f t="shared" ref="C24:N24" si="3">SUM(C16:C23)</f>
        <v>342001</v>
      </c>
      <c r="D24" s="240">
        <v>456052.94267849997</v>
      </c>
      <c r="E24" s="240">
        <f t="shared" si="3"/>
        <v>319744.64605019998</v>
      </c>
      <c r="F24" s="240">
        <f t="shared" si="3"/>
        <v>375278.93945120001</v>
      </c>
      <c r="G24" s="240">
        <f t="shared" si="3"/>
        <v>377381.3651465</v>
      </c>
      <c r="H24" s="240">
        <f t="shared" si="3"/>
        <v>335348.47412209999</v>
      </c>
      <c r="I24" s="240">
        <f t="shared" si="3"/>
        <v>313063</v>
      </c>
      <c r="J24" s="240">
        <f t="shared" si="3"/>
        <v>382216.04406610003</v>
      </c>
      <c r="K24" s="240">
        <f>SUM(K16:K23)</f>
        <v>0</v>
      </c>
      <c r="L24" s="240">
        <f t="shared" si="3"/>
        <v>0</v>
      </c>
      <c r="M24" s="240">
        <f t="shared" si="3"/>
        <v>0</v>
      </c>
      <c r="N24" s="235">
        <f t="shared" si="3"/>
        <v>3245582.4115145998</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418</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384"/>
      <c r="C29" s="384"/>
      <c r="D29" s="89"/>
      <c r="E29" s="89"/>
      <c r="F29" s="89"/>
      <c r="G29" s="89"/>
      <c r="H29" s="89"/>
      <c r="L29" s="53"/>
      <c r="Q29" s="80"/>
      <c r="R29" s="77"/>
      <c r="S29" s="77"/>
      <c r="T29" s="77"/>
      <c r="U29" s="77"/>
      <c r="V29" s="77"/>
      <c r="W29" s="84"/>
      <c r="X29" s="77"/>
      <c r="Y29" s="77"/>
      <c r="Z29" s="77"/>
      <c r="AA29" s="77"/>
      <c r="AB29" s="82"/>
      <c r="AC29" s="82"/>
      <c r="AD29" s="1"/>
      <c r="AE29" s="73"/>
    </row>
    <row r="30" spans="1:31">
      <c r="B30" s="384"/>
      <c r="C30" s="384"/>
      <c r="D30" s="89"/>
      <c r="E30" s="89"/>
      <c r="F30" s="89"/>
      <c r="G30" s="89"/>
      <c r="H30" s="89"/>
      <c r="L30" s="53"/>
      <c r="Q30" s="85"/>
      <c r="R30" s="79"/>
      <c r="S30" s="79"/>
      <c r="T30" s="79"/>
      <c r="U30" s="79"/>
      <c r="V30" s="79"/>
      <c r="W30" s="79"/>
      <c r="X30" s="79"/>
      <c r="Y30" s="79"/>
      <c r="Z30" s="79"/>
      <c r="AA30" s="79"/>
      <c r="AB30" s="79"/>
      <c r="AC30" s="79"/>
      <c r="AD30" s="1"/>
      <c r="AE30" s="73"/>
    </row>
    <row r="31" spans="1:31">
      <c r="B31" s="89"/>
      <c r="C31" s="89"/>
      <c r="D31" s="89"/>
      <c r="E31" s="89"/>
      <c r="F31" s="89"/>
      <c r="G31" s="89"/>
      <c r="H31" s="89"/>
      <c r="L31" s="53"/>
      <c r="Q31" s="1"/>
      <c r="R31" s="1"/>
      <c r="S31" s="1"/>
      <c r="T31" s="1"/>
      <c r="U31" s="1"/>
      <c r="V31" s="1"/>
      <c r="W31" s="1"/>
      <c r="X31" s="1"/>
      <c r="Y31" s="1"/>
      <c r="Z31" s="1"/>
      <c r="AA31" s="1"/>
      <c r="AB31" s="1"/>
      <c r="AC31" s="1"/>
      <c r="AD31" s="1"/>
      <c r="AE31" s="73"/>
    </row>
    <row r="32" spans="1:31">
      <c r="B32" s="89"/>
      <c r="C32" s="89"/>
      <c r="D32" s="89"/>
      <c r="E32" s="89"/>
      <c r="F32" s="89"/>
      <c r="G32" s="89"/>
      <c r="H32" s="89"/>
      <c r="L32" s="53"/>
      <c r="Q32" s="73"/>
      <c r="R32" s="73"/>
      <c r="S32" s="73"/>
      <c r="T32" s="73"/>
      <c r="U32" s="73"/>
      <c r="V32" s="73"/>
      <c r="W32" s="73"/>
      <c r="X32" s="73"/>
      <c r="Y32" s="73"/>
      <c r="Z32" s="73"/>
      <c r="AA32" s="73"/>
      <c r="AB32" s="73"/>
      <c r="AC32" s="73"/>
      <c r="AD32" s="73"/>
      <c r="AE32" s="7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39" spans="2:12">
      <c r="B39" s="89"/>
      <c r="C39" s="89"/>
      <c r="D39" s="89"/>
      <c r="E39" s="89"/>
      <c r="F39" s="89"/>
      <c r="G39" s="89"/>
      <c r="H39" s="89"/>
      <c r="L39" s="53"/>
    </row>
    <row r="40" spans="2:12">
      <c r="B40" s="89"/>
      <c r="C40" s="89"/>
      <c r="D40" s="89"/>
      <c r="E40" s="89"/>
      <c r="F40" s="89"/>
      <c r="G40" s="89"/>
      <c r="H40" s="89"/>
      <c r="L4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C12 B24:C24 H12 H24 K24:M24 K12:M12 I12:J12 I24:J24 E12:G12 E24:G24"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view="pageLayout" topLeftCell="D1" zoomScale="80" zoomScaleNormal="100" zoomScaleSheetLayoutView="80" zoomScalePageLayoutView="80" workbookViewId="0">
      <selection activeCell="J11" sqref="J11:J13"/>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78" t="s">
        <v>452</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2.5" customHeight="1">
      <c r="A2" s="522" t="s">
        <v>307</v>
      </c>
      <c r="B2" s="523"/>
      <c r="C2" s="523"/>
      <c r="D2" s="523"/>
      <c r="E2" s="523"/>
      <c r="F2" s="523"/>
      <c r="G2" s="523"/>
      <c r="H2" s="523"/>
      <c r="I2" s="523"/>
      <c r="J2" s="523"/>
      <c r="K2" s="523"/>
      <c r="L2" s="523"/>
      <c r="M2" s="523"/>
      <c r="N2" s="524"/>
      <c r="Q2" s="1"/>
      <c r="R2" s="1"/>
      <c r="S2" s="78"/>
      <c r="T2" s="1"/>
      <c r="U2" s="1"/>
      <c r="V2" s="1"/>
      <c r="W2" s="1"/>
      <c r="X2" s="1"/>
      <c r="Y2" s="1"/>
      <c r="Z2" s="1"/>
      <c r="AA2" s="1"/>
      <c r="AB2" s="1"/>
      <c r="AC2" s="1"/>
      <c r="AD2" s="1"/>
      <c r="AE2" s="73"/>
    </row>
    <row r="3" spans="1:33" ht="22.5" customHeight="1">
      <c r="A3" s="155" t="s">
        <v>156</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0"/>
      <c r="R3" s="77"/>
      <c r="S3" s="77"/>
      <c r="T3" s="77"/>
      <c r="U3" s="77"/>
      <c r="V3" s="77"/>
      <c r="W3" s="77"/>
      <c r="X3" s="77"/>
      <c r="Y3" s="77"/>
      <c r="Z3" s="77"/>
      <c r="AA3" s="77"/>
      <c r="AB3" s="77"/>
      <c r="AC3" s="82"/>
      <c r="AD3" s="86"/>
      <c r="AE3" s="73"/>
      <c r="AF3" s="73"/>
      <c r="AG3" s="73"/>
    </row>
    <row r="4" spans="1:33" ht="18" customHeight="1">
      <c r="A4" s="174" t="s">
        <v>312</v>
      </c>
      <c r="B4" s="112">
        <v>62873</v>
      </c>
      <c r="C4" s="112">
        <v>55360.039132799997</v>
      </c>
      <c r="D4" s="112">
        <v>65255.6098404</v>
      </c>
      <c r="E4" s="112">
        <v>57620.743405200003</v>
      </c>
      <c r="F4" s="112">
        <v>62755.408807200001</v>
      </c>
      <c r="G4" s="112">
        <v>57574.476985499998</v>
      </c>
      <c r="H4" s="112">
        <v>61508</v>
      </c>
      <c r="I4" s="294">
        <v>43611</v>
      </c>
      <c r="J4" s="294">
        <v>52627.598816400001</v>
      </c>
      <c r="K4" s="345"/>
      <c r="L4" s="92"/>
      <c r="M4" s="92"/>
      <c r="N4" s="235">
        <f>SUM(B4:M4)</f>
        <v>519185.8769875</v>
      </c>
      <c r="P4" s="67"/>
      <c r="Q4" s="80"/>
      <c r="R4" s="88"/>
      <c r="S4" s="77"/>
      <c r="T4" s="77"/>
      <c r="U4" s="77"/>
      <c r="V4" s="77"/>
      <c r="W4" s="77"/>
      <c r="X4" s="77"/>
      <c r="Y4" s="77"/>
      <c r="Z4" s="77"/>
      <c r="AA4" s="77"/>
      <c r="AB4" s="82"/>
      <c r="AC4" s="82"/>
      <c r="AD4" s="86"/>
      <c r="AE4" s="73"/>
      <c r="AF4" s="73"/>
      <c r="AG4" s="73"/>
    </row>
    <row r="5" spans="1:33" ht="18" customHeight="1">
      <c r="A5" s="174" t="s">
        <v>341</v>
      </c>
      <c r="B5" s="112">
        <v>103468</v>
      </c>
      <c r="C5" s="112">
        <v>100188</v>
      </c>
      <c r="D5" s="112">
        <v>31079</v>
      </c>
      <c r="E5" s="112">
        <v>54179</v>
      </c>
      <c r="F5" s="112">
        <v>120483</v>
      </c>
      <c r="G5" s="112">
        <v>110073</v>
      </c>
      <c r="H5" s="92">
        <v>127611</v>
      </c>
      <c r="I5" s="294">
        <v>118526</v>
      </c>
      <c r="J5" s="294">
        <v>121452</v>
      </c>
      <c r="K5" s="345"/>
      <c r="L5" s="92"/>
      <c r="M5" s="92"/>
      <c r="N5" s="235">
        <f t="shared" ref="N5:N6" si="0">SUM(B5:M5)</f>
        <v>887059</v>
      </c>
      <c r="P5" s="67"/>
      <c r="Q5" s="80"/>
      <c r="R5" s="88"/>
      <c r="S5" s="77"/>
      <c r="T5" s="77"/>
      <c r="U5" s="77"/>
      <c r="V5" s="77"/>
      <c r="W5" s="77"/>
      <c r="X5" s="77"/>
      <c r="Y5" s="77"/>
      <c r="Z5" s="77"/>
      <c r="AA5" s="77"/>
      <c r="AB5" s="82"/>
      <c r="AC5" s="82"/>
      <c r="AD5" s="86"/>
      <c r="AE5" s="73"/>
      <c r="AF5" s="73"/>
      <c r="AG5" s="73"/>
    </row>
    <row r="6" spans="1:33" ht="18" customHeight="1">
      <c r="A6" s="174" t="s">
        <v>313</v>
      </c>
      <c r="B6" s="112">
        <v>1939</v>
      </c>
      <c r="C6" s="112">
        <v>2287</v>
      </c>
      <c r="D6" s="112">
        <v>358</v>
      </c>
      <c r="E6" s="112">
        <v>2594</v>
      </c>
      <c r="F6" s="112">
        <v>2433</v>
      </c>
      <c r="G6" s="112">
        <v>2770</v>
      </c>
      <c r="H6" s="92">
        <v>2862</v>
      </c>
      <c r="I6" s="294">
        <v>2485</v>
      </c>
      <c r="J6" s="294">
        <v>2450</v>
      </c>
      <c r="K6" s="345"/>
      <c r="L6" s="92"/>
      <c r="M6" s="92"/>
      <c r="N6" s="235">
        <f t="shared" si="0"/>
        <v>20178</v>
      </c>
      <c r="P6" s="67"/>
      <c r="Q6" s="80"/>
      <c r="R6" s="88"/>
      <c r="S6" s="77"/>
      <c r="T6" s="77"/>
      <c r="U6" s="77"/>
      <c r="V6" s="77"/>
      <c r="W6" s="77"/>
      <c r="X6" s="77"/>
      <c r="Y6" s="77"/>
      <c r="Z6" s="77"/>
      <c r="AA6" s="77"/>
      <c r="AB6" s="82"/>
      <c r="AC6" s="82"/>
      <c r="AD6" s="86"/>
      <c r="AE6" s="73"/>
      <c r="AF6" s="73"/>
      <c r="AG6" s="73"/>
    </row>
    <row r="7" spans="1:33" ht="18" customHeight="1" thickBot="1">
      <c r="A7" s="175" t="s">
        <v>15</v>
      </c>
      <c r="B7" s="182">
        <f>SUM(B4:B6)</f>
        <v>168280</v>
      </c>
      <c r="C7" s="182">
        <f t="shared" ref="C7:N7" si="1">SUM(C4:C6)</f>
        <v>157835.03913280001</v>
      </c>
      <c r="D7" s="182">
        <f t="shared" si="1"/>
        <v>96692.609840399993</v>
      </c>
      <c r="E7" s="182">
        <f t="shared" si="1"/>
        <v>114393.7434052</v>
      </c>
      <c r="F7" s="182">
        <f t="shared" si="1"/>
        <v>185671.4088072</v>
      </c>
      <c r="G7" s="182">
        <f>SUM(G4:G6)</f>
        <v>170417.47698549999</v>
      </c>
      <c r="H7" s="182">
        <f>SUM(H4:H6)</f>
        <v>191981</v>
      </c>
      <c r="I7" s="182">
        <f>SUM(I4:I6)</f>
        <v>164622</v>
      </c>
      <c r="J7" s="182">
        <f t="shared" si="1"/>
        <v>176529.59881639999</v>
      </c>
      <c r="K7" s="182">
        <f t="shared" si="1"/>
        <v>0</v>
      </c>
      <c r="L7" s="182">
        <f t="shared" si="1"/>
        <v>0</v>
      </c>
      <c r="M7" s="182">
        <f t="shared" si="1"/>
        <v>0</v>
      </c>
      <c r="N7" s="236">
        <f t="shared" si="1"/>
        <v>1426422.8769875001</v>
      </c>
      <c r="P7" s="73"/>
      <c r="Q7" s="80"/>
      <c r="R7" s="77"/>
      <c r="S7" s="77"/>
      <c r="T7" s="77"/>
      <c r="U7" s="83"/>
      <c r="V7" s="83"/>
      <c r="W7" s="83"/>
      <c r="X7" s="77"/>
      <c r="Y7" s="77"/>
      <c r="Z7" s="77"/>
      <c r="AA7" s="77"/>
      <c r="AB7" s="82"/>
      <c r="AC7" s="82"/>
      <c r="AD7" s="86"/>
      <c r="AE7" s="73"/>
      <c r="AF7" s="73"/>
      <c r="AG7" s="73"/>
    </row>
    <row r="8" spans="1:33" s="225" customFormat="1" ht="18" customHeight="1" thickBot="1">
      <c r="A8" s="333"/>
      <c r="B8" s="334"/>
      <c r="C8" s="334"/>
      <c r="D8" s="334"/>
      <c r="E8" s="334"/>
      <c r="F8" s="334"/>
      <c r="G8" s="334"/>
      <c r="H8" s="334"/>
      <c r="I8" s="334"/>
      <c r="J8" s="334"/>
      <c r="K8" s="334"/>
      <c r="L8" s="334"/>
      <c r="M8" s="334"/>
      <c r="N8" s="335"/>
      <c r="O8" s="206"/>
      <c r="P8" s="206"/>
      <c r="Q8" s="85"/>
      <c r="R8" s="196"/>
      <c r="S8" s="196"/>
      <c r="T8" s="196"/>
      <c r="U8" s="203"/>
      <c r="V8" s="203"/>
      <c r="W8" s="203"/>
      <c r="X8" s="196"/>
      <c r="Y8" s="196"/>
      <c r="Z8" s="196"/>
      <c r="AA8" s="196"/>
      <c r="AB8" s="260"/>
      <c r="AC8" s="260"/>
      <c r="AD8" s="261"/>
      <c r="AE8" s="206"/>
      <c r="AF8" s="206"/>
      <c r="AG8" s="206"/>
    </row>
    <row r="9" spans="1:33" ht="22.5" customHeight="1">
      <c r="A9" s="522" t="s">
        <v>308</v>
      </c>
      <c r="B9" s="523"/>
      <c r="C9" s="523"/>
      <c r="D9" s="523"/>
      <c r="E9" s="523"/>
      <c r="F9" s="523"/>
      <c r="G9" s="523"/>
      <c r="H9" s="523"/>
      <c r="I9" s="523"/>
      <c r="J9" s="523"/>
      <c r="K9" s="523"/>
      <c r="L9" s="523"/>
      <c r="M9" s="523"/>
      <c r="N9" s="524"/>
      <c r="O9" s="63"/>
      <c r="P9" s="87"/>
      <c r="Q9" s="85"/>
      <c r="R9" s="79"/>
      <c r="S9" s="79"/>
      <c r="T9" s="79"/>
      <c r="U9" s="79"/>
      <c r="V9" s="79"/>
      <c r="W9" s="79"/>
      <c r="X9" s="79"/>
      <c r="Y9" s="79"/>
      <c r="Z9" s="79"/>
      <c r="AA9" s="79"/>
      <c r="AB9" s="79"/>
      <c r="AC9" s="79"/>
      <c r="AD9" s="79"/>
      <c r="AE9" s="73"/>
      <c r="AF9" s="73"/>
      <c r="AG9" s="73"/>
    </row>
    <row r="10" spans="1:33" ht="22.5" customHeight="1">
      <c r="A10" s="155" t="s">
        <v>156</v>
      </c>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O10" s="56"/>
      <c r="P10" s="87"/>
      <c r="Q10" s="80"/>
      <c r="R10" s="81"/>
      <c r="S10" s="81"/>
      <c r="T10" s="81"/>
      <c r="U10" s="81"/>
      <c r="V10" s="81"/>
      <c r="W10" s="81"/>
      <c r="X10" s="81"/>
      <c r="Y10" s="81"/>
      <c r="Z10" s="81"/>
      <c r="AA10" s="81"/>
      <c r="AB10" s="81"/>
      <c r="AC10" s="81"/>
      <c r="AD10" s="1"/>
      <c r="AE10" s="73"/>
    </row>
    <row r="11" spans="1:33" ht="18" customHeight="1">
      <c r="A11" s="174" t="s">
        <v>312</v>
      </c>
      <c r="B11" s="112">
        <v>57750</v>
      </c>
      <c r="C11" s="112">
        <v>44086.454865899999</v>
      </c>
      <c r="D11" s="112">
        <v>69245.408150999996</v>
      </c>
      <c r="E11" s="112">
        <v>67199.706652499997</v>
      </c>
      <c r="F11" s="112">
        <v>61058.973418200003</v>
      </c>
      <c r="G11" s="112">
        <v>70665.152206500003</v>
      </c>
      <c r="H11" s="112">
        <v>48940</v>
      </c>
      <c r="I11" s="294">
        <v>42159</v>
      </c>
      <c r="J11" s="294">
        <v>44572.705865099997</v>
      </c>
      <c r="K11" s="346"/>
      <c r="L11" s="92"/>
      <c r="M11" s="92"/>
      <c r="N11" s="235">
        <f>SUM(B11:M11)</f>
        <v>505677.4011592</v>
      </c>
      <c r="O11" s="57"/>
      <c r="P11" s="87"/>
      <c r="Q11" s="80"/>
      <c r="R11" s="77"/>
      <c r="S11" s="77"/>
      <c r="T11" s="77"/>
      <c r="U11" s="77"/>
      <c r="V11" s="77"/>
      <c r="W11" s="77"/>
      <c r="X11" s="77"/>
      <c r="Y11" s="77"/>
      <c r="Z11" s="77"/>
      <c r="AA11" s="77"/>
      <c r="AB11" s="77"/>
      <c r="AC11" s="82"/>
      <c r="AD11" s="1"/>
      <c r="AE11" s="73"/>
    </row>
    <row r="12" spans="1:33" ht="18" customHeight="1">
      <c r="A12" s="174" t="s">
        <v>341</v>
      </c>
      <c r="B12" s="112">
        <v>77145</v>
      </c>
      <c r="C12" s="112">
        <v>76146</v>
      </c>
      <c r="D12" s="112">
        <v>69983</v>
      </c>
      <c r="E12" s="112">
        <v>94642</v>
      </c>
      <c r="F12" s="112">
        <v>114475</v>
      </c>
      <c r="G12" s="112">
        <v>103975</v>
      </c>
      <c r="H12" s="92">
        <v>138583</v>
      </c>
      <c r="I12" s="294">
        <v>127539</v>
      </c>
      <c r="J12" s="294">
        <v>76532</v>
      </c>
      <c r="K12" s="346"/>
      <c r="L12" s="92"/>
      <c r="M12" s="92"/>
      <c r="N12" s="235">
        <f t="shared" ref="N12:N13" si="2">SUM(B12:M12)</f>
        <v>879020</v>
      </c>
      <c r="O12" s="57"/>
      <c r="P12" s="87"/>
      <c r="Q12" s="80"/>
      <c r="R12" s="77"/>
      <c r="S12" s="77"/>
      <c r="T12" s="77"/>
      <c r="U12" s="77"/>
      <c r="V12" s="77"/>
      <c r="W12" s="77"/>
      <c r="X12" s="77"/>
      <c r="Y12" s="77"/>
      <c r="Z12" s="77"/>
      <c r="AA12" s="77"/>
      <c r="AB12" s="77"/>
      <c r="AC12" s="82"/>
      <c r="AD12" s="1"/>
      <c r="AE12" s="73"/>
    </row>
    <row r="13" spans="1:33" ht="18" customHeight="1">
      <c r="A13" s="174" t="s">
        <v>313</v>
      </c>
      <c r="B13" s="112">
        <v>1280</v>
      </c>
      <c r="C13" s="112">
        <v>2020</v>
      </c>
      <c r="D13" s="112">
        <v>840</v>
      </c>
      <c r="E13" s="112">
        <v>2200</v>
      </c>
      <c r="F13" s="112">
        <v>2320</v>
      </c>
      <c r="G13" s="112">
        <v>2640</v>
      </c>
      <c r="H13" s="92">
        <v>3280</v>
      </c>
      <c r="I13" s="294">
        <v>2140</v>
      </c>
      <c r="J13" s="294">
        <v>2640</v>
      </c>
      <c r="K13" s="346"/>
      <c r="L13" s="92"/>
      <c r="M13" s="92"/>
      <c r="N13" s="235">
        <f t="shared" si="2"/>
        <v>19360</v>
      </c>
      <c r="O13" s="57"/>
      <c r="P13" s="87"/>
      <c r="Q13" s="80"/>
      <c r="R13" s="77"/>
      <c r="S13" s="77"/>
      <c r="T13" s="77"/>
      <c r="U13" s="77"/>
      <c r="V13" s="77"/>
      <c r="W13" s="77"/>
      <c r="X13" s="77"/>
      <c r="Y13" s="77"/>
      <c r="Z13" s="77"/>
      <c r="AA13" s="77"/>
      <c r="AB13" s="77"/>
      <c r="AC13" s="82"/>
      <c r="AD13" s="1"/>
      <c r="AE13" s="73"/>
    </row>
    <row r="14" spans="1:33" ht="18" customHeight="1" thickBot="1">
      <c r="A14" s="175" t="s">
        <v>15</v>
      </c>
      <c r="B14" s="240">
        <f t="shared" ref="B14:N14" si="3">SUM(B11:B13)</f>
        <v>136175</v>
      </c>
      <c r="C14" s="240">
        <f t="shared" si="3"/>
        <v>122252.4548659</v>
      </c>
      <c r="D14" s="240">
        <f t="shared" si="3"/>
        <v>140068.40815099998</v>
      </c>
      <c r="E14" s="240">
        <f t="shared" si="3"/>
        <v>164041.7066525</v>
      </c>
      <c r="F14" s="240">
        <f t="shared" si="3"/>
        <v>177853.97341820001</v>
      </c>
      <c r="G14" s="240">
        <f t="shared" si="3"/>
        <v>177280.1522065</v>
      </c>
      <c r="H14" s="240">
        <f t="shared" si="3"/>
        <v>190803</v>
      </c>
      <c r="I14" s="240">
        <f t="shared" si="3"/>
        <v>171838</v>
      </c>
      <c r="J14" s="241">
        <f t="shared" si="3"/>
        <v>123744.7058651</v>
      </c>
      <c r="K14" s="241">
        <f t="shared" si="3"/>
        <v>0</v>
      </c>
      <c r="L14" s="240">
        <f t="shared" si="3"/>
        <v>0</v>
      </c>
      <c r="M14" s="240">
        <f t="shared" si="3"/>
        <v>0</v>
      </c>
      <c r="N14" s="237">
        <f t="shared" si="3"/>
        <v>1404057.4011591999</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A16" s="117" t="s">
        <v>418</v>
      </c>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view="pageLayout" topLeftCell="A13" zoomScaleNormal="100" zoomScaleSheetLayoutView="80" workbookViewId="0">
      <selection sqref="A1:D1"/>
    </sheetView>
  </sheetViews>
  <sheetFormatPr defaultColWidth="9.140625" defaultRowHeight="12.75"/>
  <cols>
    <col min="1" max="1" width="1.140625" style="293" customWidth="1"/>
    <col min="2" max="2" width="52.140625" style="292" customWidth="1"/>
    <col min="3" max="3" width="11.7109375" style="293" customWidth="1"/>
    <col min="4" max="4" width="74.42578125" style="292" customWidth="1"/>
    <col min="5" max="16384" width="9.140625" style="292"/>
  </cols>
  <sheetData>
    <row r="1" spans="1:14" s="38" customFormat="1" ht="25.5" customHeight="1">
      <c r="A1" s="463" t="s">
        <v>317</v>
      </c>
      <c r="B1" s="463"/>
      <c r="C1" s="463"/>
      <c r="D1" s="463"/>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69"/>
      <c r="D4" s="134" t="s">
        <v>339</v>
      </c>
    </row>
    <row r="5" spans="1:14" s="42" customFormat="1" ht="9.75" customHeight="1">
      <c r="A5" s="135"/>
      <c r="B5" s="134"/>
      <c r="C5" s="269"/>
      <c r="D5" s="134" t="s">
        <v>255</v>
      </c>
    </row>
    <row r="6" spans="1:14" s="42" customFormat="1" ht="9.75" customHeight="1">
      <c r="A6" s="123"/>
      <c r="B6" s="121"/>
      <c r="C6" s="120"/>
      <c r="D6" s="121"/>
    </row>
    <row r="7" spans="1:14" s="43" customFormat="1" ht="18" customHeight="1">
      <c r="A7" s="123"/>
      <c r="B7" s="465" t="s">
        <v>351</v>
      </c>
      <c r="C7" s="137" t="s">
        <v>319</v>
      </c>
      <c r="D7" s="129" t="s">
        <v>273</v>
      </c>
    </row>
    <row r="8" spans="1:14" s="43" customFormat="1" ht="18" customHeight="1">
      <c r="A8" s="123"/>
      <c r="B8" s="465"/>
      <c r="C8" s="137" t="s">
        <v>320</v>
      </c>
      <c r="D8" s="129" t="s">
        <v>272</v>
      </c>
    </row>
    <row r="9" spans="1:14" s="43" customFormat="1" ht="9.75" customHeight="1">
      <c r="A9" s="124"/>
      <c r="B9" s="136"/>
      <c r="C9" s="138"/>
      <c r="D9" s="121"/>
    </row>
    <row r="10" spans="1:14" s="43" customFormat="1" ht="18" customHeight="1">
      <c r="A10" s="124"/>
      <c r="B10" s="466" t="s">
        <v>256</v>
      </c>
      <c r="C10" s="139" t="s">
        <v>321</v>
      </c>
      <c r="D10" s="131" t="s">
        <v>157</v>
      </c>
    </row>
    <row r="11" spans="1:14" s="43" customFormat="1" ht="18" customHeight="1">
      <c r="A11" s="124"/>
      <c r="B11" s="466"/>
      <c r="C11" s="139" t="s">
        <v>322</v>
      </c>
      <c r="D11" s="131" t="s">
        <v>158</v>
      </c>
    </row>
    <row r="12" spans="1:14" s="43" customFormat="1" ht="18" customHeight="1">
      <c r="A12" s="124"/>
      <c r="B12" s="466"/>
      <c r="C12" s="139" t="s">
        <v>323</v>
      </c>
      <c r="D12" s="131" t="s">
        <v>159</v>
      </c>
    </row>
    <row r="13" spans="1:14" s="43" customFormat="1" ht="18" customHeight="1">
      <c r="A13" s="124"/>
      <c r="B13" s="466"/>
      <c r="C13" s="139" t="s">
        <v>324</v>
      </c>
      <c r="D13" s="131" t="s">
        <v>160</v>
      </c>
    </row>
    <row r="14" spans="1:14" s="43" customFormat="1" ht="18" customHeight="1">
      <c r="A14" s="124"/>
      <c r="B14" s="466"/>
      <c r="C14" s="139" t="s">
        <v>325</v>
      </c>
      <c r="D14" s="131" t="s">
        <v>161</v>
      </c>
    </row>
    <row r="15" spans="1:14" s="43" customFormat="1" ht="18" customHeight="1">
      <c r="A15" s="124"/>
      <c r="B15" s="466"/>
      <c r="C15" s="139" t="s">
        <v>326</v>
      </c>
      <c r="D15" s="131" t="s">
        <v>350</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67" t="s">
        <v>154</v>
      </c>
      <c r="C17" s="140" t="s">
        <v>327</v>
      </c>
      <c r="D17" s="132" t="s">
        <v>165</v>
      </c>
    </row>
    <row r="18" spans="1:4" s="55" customFormat="1" ht="18" customHeight="1">
      <c r="A18" s="125"/>
      <c r="B18" s="467"/>
      <c r="C18" s="140" t="s">
        <v>328</v>
      </c>
      <c r="D18" s="132" t="s">
        <v>166</v>
      </c>
    </row>
    <row r="19" spans="1:4" ht="9.75" customHeight="1">
      <c r="A19" s="126"/>
      <c r="B19" s="136"/>
      <c r="C19" s="138"/>
      <c r="D19" s="121"/>
    </row>
    <row r="20" spans="1:4" ht="18" customHeight="1">
      <c r="A20" s="126"/>
      <c r="B20" s="468" t="s">
        <v>155</v>
      </c>
      <c r="C20" s="141" t="s">
        <v>329</v>
      </c>
      <c r="D20" s="130" t="s">
        <v>214</v>
      </c>
    </row>
    <row r="21" spans="1:4" ht="18" customHeight="1">
      <c r="A21" s="126"/>
      <c r="B21" s="468"/>
      <c r="C21" s="141" t="s">
        <v>330</v>
      </c>
      <c r="D21" s="130" t="s">
        <v>215</v>
      </c>
    </row>
    <row r="22" spans="1:4" ht="18" customHeight="1">
      <c r="A22" s="126"/>
      <c r="B22" s="468"/>
      <c r="C22" s="141" t="s">
        <v>331</v>
      </c>
      <c r="D22" s="130" t="s">
        <v>162</v>
      </c>
    </row>
    <row r="23" spans="1:4" ht="18" customHeight="1">
      <c r="A23" s="126"/>
      <c r="B23" s="468"/>
      <c r="C23" s="141" t="s">
        <v>332</v>
      </c>
      <c r="D23" s="130" t="s">
        <v>163</v>
      </c>
    </row>
    <row r="24" spans="1:4" ht="18" customHeight="1">
      <c r="A24" s="126"/>
      <c r="B24" s="468"/>
      <c r="C24" s="141" t="s">
        <v>333</v>
      </c>
      <c r="D24" s="130" t="s">
        <v>164</v>
      </c>
    </row>
    <row r="25" spans="1:4" ht="9.75" customHeight="1">
      <c r="A25" s="127"/>
      <c r="B25" s="136"/>
      <c r="C25" s="138"/>
      <c r="D25" s="121"/>
    </row>
    <row r="26" spans="1:4" ht="18.75" customHeight="1">
      <c r="A26" s="127"/>
      <c r="B26" s="469" t="s">
        <v>334</v>
      </c>
      <c r="C26" s="142" t="s">
        <v>335</v>
      </c>
      <c r="D26" s="133" t="s">
        <v>222</v>
      </c>
    </row>
    <row r="27" spans="1:4" ht="18.75" customHeight="1">
      <c r="A27" s="127"/>
      <c r="B27" s="469"/>
      <c r="C27" s="142" t="s">
        <v>336</v>
      </c>
      <c r="D27" s="133" t="s">
        <v>347</v>
      </c>
    </row>
    <row r="28" spans="1:4" ht="18" customHeight="1">
      <c r="A28" s="127"/>
      <c r="B28" s="469"/>
      <c r="C28" s="142" t="s">
        <v>337</v>
      </c>
      <c r="D28" s="133" t="s">
        <v>318</v>
      </c>
    </row>
    <row r="29" spans="1:4" ht="18" customHeight="1">
      <c r="A29" s="127"/>
      <c r="B29" s="469"/>
      <c r="C29" s="142" t="s">
        <v>338</v>
      </c>
      <c r="D29" s="133" t="s">
        <v>167</v>
      </c>
    </row>
    <row r="30" spans="1:4" ht="18" customHeight="1">
      <c r="A30" s="127"/>
      <c r="B30" s="469"/>
      <c r="C30" s="142" t="s">
        <v>368</v>
      </c>
      <c r="D30" s="133" t="s">
        <v>369</v>
      </c>
    </row>
    <row r="31" spans="1:4" ht="18" customHeight="1">
      <c r="A31" s="127"/>
      <c r="B31" s="469"/>
      <c r="C31" s="142" t="s">
        <v>372</v>
      </c>
      <c r="D31" s="133" t="s">
        <v>370</v>
      </c>
    </row>
    <row r="32" spans="1:4" ht="18" customHeight="1">
      <c r="A32" s="127"/>
      <c r="B32" s="469"/>
      <c r="C32" s="142" t="s">
        <v>373</v>
      </c>
      <c r="D32" s="133" t="s">
        <v>371</v>
      </c>
    </row>
    <row r="33" spans="1:4" s="271" customFormat="1" ht="9.75" customHeight="1">
      <c r="A33" s="144"/>
      <c r="B33" s="270"/>
      <c r="C33" s="143"/>
      <c r="D33" s="143"/>
    </row>
    <row r="34" spans="1:4" s="271" customFormat="1" ht="15">
      <c r="A34" s="144"/>
      <c r="B34" s="464"/>
      <c r="C34" s="143"/>
      <c r="D34" s="143"/>
    </row>
    <row r="35" spans="1:4" s="271" customFormat="1" ht="15">
      <c r="A35" s="144"/>
      <c r="B35" s="464"/>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7"/>
      <c r="B81" s="224"/>
      <c r="C81" s="217"/>
      <c r="D81" s="224"/>
      <c r="E81" s="224"/>
      <c r="F81" s="224"/>
      <c r="G81" s="224"/>
      <c r="H81" s="224"/>
      <c r="I81" s="224"/>
      <c r="J81" s="224"/>
      <c r="K81" s="224"/>
      <c r="L81" s="224"/>
      <c r="M81" s="224"/>
      <c r="N81" s="224"/>
      <c r="O81" s="224"/>
      <c r="P81" s="224"/>
      <c r="Q81" s="224"/>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55 No. 9</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view="pageLayout" topLeftCell="C1" zoomScaleNormal="100" zoomScaleSheetLayoutView="80" workbookViewId="0">
      <selection activeCell="K8" sqref="K8"/>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78" t="s">
        <v>449</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2.5" customHeight="1">
      <c r="A2" s="518" t="s">
        <v>307</v>
      </c>
      <c r="B2" s="525"/>
      <c r="C2" s="525"/>
      <c r="D2" s="525"/>
      <c r="E2" s="525"/>
      <c r="F2" s="525"/>
      <c r="G2" s="525"/>
      <c r="H2" s="525"/>
      <c r="I2" s="525"/>
      <c r="J2" s="525"/>
      <c r="K2" s="525"/>
      <c r="L2" s="525"/>
      <c r="M2" s="525"/>
      <c r="N2" s="526"/>
      <c r="Q2" s="1"/>
      <c r="R2" s="1"/>
      <c r="S2" s="78"/>
      <c r="T2" s="1"/>
      <c r="U2" s="1"/>
      <c r="V2" s="1"/>
      <c r="W2" s="1"/>
      <c r="X2" s="1"/>
      <c r="Y2" s="1"/>
      <c r="Z2" s="1"/>
      <c r="AA2" s="1"/>
      <c r="AB2" s="1"/>
      <c r="AC2" s="1"/>
      <c r="AD2" s="1"/>
      <c r="AE2" s="73"/>
    </row>
    <row r="3" spans="1:33" ht="22.5" customHeight="1">
      <c r="A3" s="155" t="s">
        <v>28</v>
      </c>
      <c r="B3" s="110">
        <v>43101</v>
      </c>
      <c r="C3" s="110">
        <v>43132</v>
      </c>
      <c r="D3" s="110">
        <v>43160</v>
      </c>
      <c r="E3" s="110">
        <v>43191</v>
      </c>
      <c r="F3" s="110">
        <v>43221</v>
      </c>
      <c r="G3" s="110">
        <v>43252</v>
      </c>
      <c r="H3" s="110">
        <v>43282</v>
      </c>
      <c r="I3" s="110">
        <v>43313</v>
      </c>
      <c r="J3" s="110">
        <v>43344</v>
      </c>
      <c r="K3" s="110">
        <v>43374</v>
      </c>
      <c r="L3" s="110">
        <v>43405</v>
      </c>
      <c r="M3" s="110">
        <v>43435</v>
      </c>
      <c r="N3" s="166" t="s">
        <v>15</v>
      </c>
      <c r="P3" s="66"/>
      <c r="Q3" s="85"/>
      <c r="R3" s="196"/>
      <c r="S3" s="196"/>
      <c r="T3" s="196"/>
      <c r="U3" s="196"/>
      <c r="V3" s="196"/>
      <c r="W3" s="77"/>
      <c r="X3" s="77"/>
      <c r="Y3" s="77"/>
      <c r="Z3" s="77"/>
      <c r="AA3" s="77"/>
      <c r="AB3" s="77"/>
      <c r="AC3" s="82"/>
      <c r="AD3" s="86"/>
      <c r="AE3" s="73"/>
      <c r="AF3" s="73"/>
      <c r="AG3" s="73"/>
    </row>
    <row r="4" spans="1:33" ht="18" customHeight="1">
      <c r="A4" s="174" t="s">
        <v>7</v>
      </c>
      <c r="B4" s="112">
        <v>0</v>
      </c>
      <c r="C4" s="112">
        <v>0</v>
      </c>
      <c r="D4" s="112">
        <v>0</v>
      </c>
      <c r="E4" s="112">
        <v>0</v>
      </c>
      <c r="F4" s="112">
        <v>0</v>
      </c>
      <c r="G4" s="112">
        <v>0</v>
      </c>
      <c r="H4" s="112">
        <v>0</v>
      </c>
      <c r="I4" s="112">
        <v>0</v>
      </c>
      <c r="J4" s="112">
        <v>0</v>
      </c>
      <c r="K4" s="111"/>
      <c r="L4" s="111"/>
      <c r="M4" s="111"/>
      <c r="N4" s="235">
        <f>SUM(B4:M4)</f>
        <v>0</v>
      </c>
      <c r="P4" s="67"/>
      <c r="Q4" s="197"/>
      <c r="R4" s="198"/>
      <c r="S4" s="198"/>
      <c r="T4" s="198"/>
      <c r="U4" s="198"/>
      <c r="V4" s="198"/>
      <c r="W4" s="77"/>
      <c r="X4" s="77"/>
      <c r="Y4" s="77"/>
      <c r="Z4" s="77"/>
      <c r="AA4" s="77"/>
      <c r="AB4" s="82"/>
      <c r="AC4" s="82"/>
      <c r="AD4" s="86"/>
      <c r="AE4" s="73"/>
      <c r="AF4" s="73"/>
      <c r="AG4" s="73"/>
    </row>
    <row r="5" spans="1:33" ht="18" customHeight="1">
      <c r="A5" s="174" t="s">
        <v>4</v>
      </c>
      <c r="B5" s="112">
        <v>3949</v>
      </c>
      <c r="C5" s="112">
        <v>0</v>
      </c>
      <c r="D5" s="112">
        <v>0</v>
      </c>
      <c r="E5" s="112">
        <v>0</v>
      </c>
      <c r="F5" s="112">
        <v>0</v>
      </c>
      <c r="G5" s="112">
        <v>0</v>
      </c>
      <c r="H5" s="112">
        <v>27485</v>
      </c>
      <c r="I5" s="112">
        <v>45045</v>
      </c>
      <c r="J5" s="112">
        <v>15565</v>
      </c>
      <c r="K5" s="111"/>
      <c r="L5" s="111"/>
      <c r="M5" s="111"/>
      <c r="N5" s="235">
        <f t="shared" ref="N5:N10" si="0">SUM(B5:M5)</f>
        <v>92044</v>
      </c>
      <c r="P5" s="67"/>
      <c r="Q5" s="197"/>
      <c r="R5" s="198"/>
      <c r="S5" s="198"/>
      <c r="T5" s="198"/>
      <c r="U5" s="198"/>
      <c r="V5" s="198"/>
      <c r="W5" s="77"/>
      <c r="X5" s="77"/>
      <c r="Y5" s="77"/>
      <c r="Z5" s="77"/>
      <c r="AA5" s="77"/>
      <c r="AB5" s="82"/>
      <c r="AC5" s="82"/>
      <c r="AD5" s="86"/>
      <c r="AE5" s="73"/>
      <c r="AF5" s="73"/>
      <c r="AG5" s="73"/>
    </row>
    <row r="6" spans="1:33" ht="18" customHeight="1">
      <c r="A6" s="174" t="s">
        <v>5</v>
      </c>
      <c r="B6" s="112">
        <v>44589</v>
      </c>
      <c r="C6" s="112">
        <v>41352</v>
      </c>
      <c r="D6" s="112">
        <v>50872</v>
      </c>
      <c r="E6" s="112">
        <v>41414</v>
      </c>
      <c r="F6" s="112">
        <v>46420</v>
      </c>
      <c r="G6" s="112">
        <v>49535</v>
      </c>
      <c r="H6" s="112">
        <v>46133</v>
      </c>
      <c r="I6" s="112">
        <v>43943</v>
      </c>
      <c r="J6" s="112">
        <v>42156</v>
      </c>
      <c r="K6" s="111"/>
      <c r="L6" s="111"/>
      <c r="M6" s="111"/>
      <c r="N6" s="235">
        <f t="shared" si="0"/>
        <v>406414</v>
      </c>
      <c r="P6" s="67"/>
      <c r="Q6" s="197"/>
      <c r="R6" s="199"/>
      <c r="S6" s="199"/>
      <c r="T6" s="199"/>
      <c r="U6" s="199"/>
      <c r="V6" s="199"/>
      <c r="W6" s="77"/>
      <c r="X6" s="77"/>
      <c r="Y6" s="77"/>
      <c r="Z6" s="77"/>
      <c r="AA6" s="77"/>
      <c r="AB6" s="82"/>
      <c r="AC6" s="82"/>
      <c r="AD6" s="86"/>
      <c r="AE6" s="73"/>
      <c r="AF6" s="73"/>
      <c r="AG6" s="73"/>
    </row>
    <row r="7" spans="1:33" ht="18" customHeight="1">
      <c r="A7" s="174" t="s">
        <v>6</v>
      </c>
      <c r="B7" s="112">
        <v>43500</v>
      </c>
      <c r="C7" s="112">
        <v>44381</v>
      </c>
      <c r="D7" s="112">
        <v>50368</v>
      </c>
      <c r="E7" s="112">
        <v>45538</v>
      </c>
      <c r="F7" s="112">
        <v>47462</v>
      </c>
      <c r="G7" s="112">
        <v>46662</v>
      </c>
      <c r="H7" s="112">
        <v>45409</v>
      </c>
      <c r="I7" s="112">
        <v>1942</v>
      </c>
      <c r="J7" s="112">
        <v>44546</v>
      </c>
      <c r="K7" s="111"/>
      <c r="L7" s="111"/>
      <c r="M7" s="111"/>
      <c r="N7" s="235">
        <f t="shared" si="0"/>
        <v>369808</v>
      </c>
      <c r="P7" s="67"/>
      <c r="Q7" s="197"/>
      <c r="R7" s="199"/>
      <c r="S7" s="199"/>
      <c r="T7" s="199"/>
      <c r="U7" s="199"/>
      <c r="V7" s="199"/>
      <c r="W7" s="77"/>
      <c r="X7" s="77"/>
      <c r="Y7" s="77"/>
      <c r="Z7" s="77"/>
      <c r="AA7" s="77"/>
      <c r="AB7" s="82"/>
      <c r="AC7" s="82"/>
      <c r="AD7" s="86"/>
      <c r="AE7" s="73"/>
      <c r="AF7" s="73"/>
      <c r="AG7" s="73"/>
    </row>
    <row r="8" spans="1:33" ht="18" customHeight="1">
      <c r="A8" s="174" t="s">
        <v>477</v>
      </c>
      <c r="B8" s="112">
        <v>64729</v>
      </c>
      <c r="C8" s="112">
        <v>64275</v>
      </c>
      <c r="D8" s="112">
        <v>68670</v>
      </c>
      <c r="E8" s="112">
        <v>56695</v>
      </c>
      <c r="F8" s="112">
        <v>67230</v>
      </c>
      <c r="G8" s="112">
        <v>57682</v>
      </c>
      <c r="H8" s="112">
        <v>66524</v>
      </c>
      <c r="I8" s="112">
        <v>60017</v>
      </c>
      <c r="J8" s="112">
        <v>31922</v>
      </c>
      <c r="K8" s="111"/>
      <c r="L8" s="111"/>
      <c r="M8" s="111"/>
      <c r="N8" s="235">
        <f t="shared" si="0"/>
        <v>537744</v>
      </c>
      <c r="P8" s="67"/>
      <c r="Q8" s="197"/>
      <c r="R8" s="199"/>
      <c r="S8" s="200"/>
      <c r="T8" s="200"/>
      <c r="U8" s="200"/>
      <c r="V8" s="200"/>
      <c r="W8" s="77"/>
      <c r="X8" s="77"/>
      <c r="Y8" s="77"/>
      <c r="Z8" s="77"/>
      <c r="AA8" s="77"/>
      <c r="AB8" s="82"/>
      <c r="AC8" s="82"/>
      <c r="AD8" s="86"/>
      <c r="AE8" s="73"/>
      <c r="AF8" s="73"/>
      <c r="AG8" s="73"/>
    </row>
    <row r="9" spans="1:33" ht="18" customHeight="1">
      <c r="A9" s="174" t="s">
        <v>174</v>
      </c>
      <c r="B9" s="112">
        <v>117908</v>
      </c>
      <c r="C9" s="112">
        <v>140849</v>
      </c>
      <c r="D9" s="112">
        <v>155268</v>
      </c>
      <c r="E9" s="112">
        <v>145193</v>
      </c>
      <c r="F9" s="112">
        <v>118700</v>
      </c>
      <c r="G9" s="112">
        <v>148008</v>
      </c>
      <c r="H9" s="112">
        <v>140655</v>
      </c>
      <c r="I9" s="112">
        <v>50657</v>
      </c>
      <c r="J9" s="112">
        <v>115357</v>
      </c>
      <c r="K9" s="111"/>
      <c r="L9" s="111"/>
      <c r="M9" s="111"/>
      <c r="N9" s="235">
        <f t="shared" si="0"/>
        <v>1132595</v>
      </c>
      <c r="P9" s="67"/>
      <c r="Q9" s="194"/>
      <c r="R9" s="195"/>
      <c r="S9" s="195"/>
      <c r="T9" s="195"/>
      <c r="U9" s="195"/>
      <c r="V9" s="195"/>
      <c r="W9" s="77"/>
      <c r="X9" s="77"/>
      <c r="Y9" s="77"/>
      <c r="Z9" s="77"/>
      <c r="AA9" s="77"/>
      <c r="AB9" s="82"/>
      <c r="AC9" s="82"/>
      <c r="AD9" s="86"/>
      <c r="AE9" s="73"/>
      <c r="AF9" s="73"/>
      <c r="AG9" s="73"/>
    </row>
    <row r="10" spans="1:33" ht="18" customHeight="1">
      <c r="A10" s="174" t="s">
        <v>12</v>
      </c>
      <c r="B10" s="112">
        <v>150902</v>
      </c>
      <c r="C10" s="112">
        <v>132543</v>
      </c>
      <c r="D10" s="112">
        <v>159058</v>
      </c>
      <c r="E10" s="112">
        <v>150325</v>
      </c>
      <c r="F10" s="112">
        <v>155844</v>
      </c>
      <c r="G10" s="112">
        <v>136696</v>
      </c>
      <c r="H10" s="112">
        <v>30655</v>
      </c>
      <c r="I10" s="112">
        <v>154946</v>
      </c>
      <c r="J10" s="112">
        <v>155018</v>
      </c>
      <c r="K10" s="111"/>
      <c r="L10" s="111"/>
      <c r="M10" s="111"/>
      <c r="N10" s="235">
        <f t="shared" si="0"/>
        <v>1225987</v>
      </c>
      <c r="P10" s="67"/>
      <c r="Q10" s="194"/>
      <c r="R10" s="195"/>
      <c r="S10" s="195"/>
      <c r="T10" s="195"/>
      <c r="U10" s="195"/>
      <c r="V10" s="195"/>
      <c r="W10" s="77"/>
      <c r="X10" s="77"/>
      <c r="Y10" s="77"/>
      <c r="Z10" s="77"/>
      <c r="AA10" s="77"/>
      <c r="AB10" s="82"/>
      <c r="AC10" s="82"/>
      <c r="AD10" s="86"/>
      <c r="AE10" s="73"/>
      <c r="AF10" s="73"/>
      <c r="AG10" s="73"/>
    </row>
    <row r="11" spans="1:33" ht="18" customHeight="1" thickBot="1">
      <c r="A11" s="175" t="s">
        <v>15</v>
      </c>
      <c r="B11" s="182">
        <f t="shared" ref="B11:N11" si="1">SUM(B4:B10)</f>
        <v>425577</v>
      </c>
      <c r="C11" s="182">
        <f t="shared" si="1"/>
        <v>423400</v>
      </c>
      <c r="D11" s="182">
        <f t="shared" si="1"/>
        <v>484236</v>
      </c>
      <c r="E11" s="182">
        <f t="shared" si="1"/>
        <v>439165</v>
      </c>
      <c r="F11" s="182">
        <f t="shared" si="1"/>
        <v>435656</v>
      </c>
      <c r="G11" s="182">
        <f t="shared" si="1"/>
        <v>438583</v>
      </c>
      <c r="H11" s="182">
        <f t="shared" si="1"/>
        <v>356861</v>
      </c>
      <c r="I11" s="182">
        <f t="shared" si="1"/>
        <v>356550</v>
      </c>
      <c r="J11" s="177">
        <f t="shared" si="1"/>
        <v>404564</v>
      </c>
      <c r="K11" s="177">
        <f t="shared" si="1"/>
        <v>0</v>
      </c>
      <c r="L11" s="177">
        <f t="shared" si="1"/>
        <v>0</v>
      </c>
      <c r="M11" s="177">
        <f t="shared" si="1"/>
        <v>0</v>
      </c>
      <c r="N11" s="236">
        <f t="shared" si="1"/>
        <v>3764592</v>
      </c>
      <c r="P11" s="73"/>
      <c r="Q11" s="194"/>
      <c r="R11" s="195"/>
      <c r="S11" s="195"/>
      <c r="T11" s="195"/>
      <c r="U11" s="195"/>
      <c r="V11" s="195"/>
      <c r="W11" s="83"/>
      <c r="X11" s="77"/>
      <c r="Y11" s="77"/>
      <c r="Z11" s="77"/>
      <c r="AA11" s="77"/>
      <c r="AB11" s="82"/>
      <c r="AC11" s="82"/>
      <c r="AD11" s="86"/>
      <c r="AE11" s="73"/>
      <c r="AF11" s="73"/>
      <c r="AG11" s="73"/>
    </row>
    <row r="12" spans="1:33" ht="18" customHeight="1" thickBot="1">
      <c r="A12" s="333"/>
      <c r="B12" s="334"/>
      <c r="C12" s="334"/>
      <c r="D12" s="334"/>
      <c r="E12" s="334"/>
      <c r="F12" s="334"/>
      <c r="G12" s="334"/>
      <c r="H12" s="334"/>
      <c r="I12" s="334"/>
      <c r="J12" s="336"/>
      <c r="K12" s="336"/>
      <c r="L12" s="336"/>
      <c r="M12" s="336"/>
      <c r="N12" s="335"/>
      <c r="O12" s="73"/>
      <c r="P12" s="73"/>
      <c r="Q12" s="194"/>
      <c r="R12" s="195"/>
      <c r="S12" s="195"/>
      <c r="T12" s="195"/>
      <c r="U12" s="195"/>
      <c r="V12" s="195"/>
      <c r="W12" s="83"/>
      <c r="X12" s="77"/>
      <c r="Y12" s="77"/>
      <c r="Z12" s="77"/>
      <c r="AA12" s="77"/>
      <c r="AB12" s="82"/>
      <c r="AC12" s="82"/>
      <c r="AD12" s="86"/>
      <c r="AE12" s="73"/>
      <c r="AF12" s="73"/>
      <c r="AG12" s="73"/>
    </row>
    <row r="13" spans="1:33" ht="22.5" customHeight="1">
      <c r="A13" s="522" t="s">
        <v>308</v>
      </c>
      <c r="B13" s="523"/>
      <c r="C13" s="523"/>
      <c r="D13" s="523"/>
      <c r="E13" s="523"/>
      <c r="F13" s="523"/>
      <c r="G13" s="523"/>
      <c r="H13" s="523"/>
      <c r="I13" s="523"/>
      <c r="J13" s="523"/>
      <c r="K13" s="523"/>
      <c r="L13" s="523"/>
      <c r="M13" s="523"/>
      <c r="N13" s="524"/>
      <c r="O13" s="63"/>
      <c r="P13" s="87"/>
      <c r="Q13" s="194"/>
      <c r="R13" s="195"/>
      <c r="S13" s="195"/>
      <c r="T13" s="195"/>
      <c r="U13" s="195"/>
      <c r="V13" s="195"/>
      <c r="W13" s="79"/>
      <c r="X13" s="79"/>
      <c r="Y13" s="79"/>
      <c r="Z13" s="79"/>
      <c r="AA13" s="79"/>
      <c r="AB13" s="79"/>
      <c r="AC13" s="79"/>
      <c r="AD13" s="79"/>
      <c r="AE13" s="73"/>
      <c r="AF13" s="73"/>
      <c r="AG13" s="73"/>
    </row>
    <row r="14" spans="1:33" ht="22.5" customHeight="1">
      <c r="A14" s="155" t="s">
        <v>28</v>
      </c>
      <c r="B14" s="110">
        <v>43101</v>
      </c>
      <c r="C14" s="110">
        <v>43132</v>
      </c>
      <c r="D14" s="110">
        <v>43160</v>
      </c>
      <c r="E14" s="110">
        <v>43191</v>
      </c>
      <c r="F14" s="110">
        <v>43221</v>
      </c>
      <c r="G14" s="110">
        <v>43252</v>
      </c>
      <c r="H14" s="110">
        <v>43282</v>
      </c>
      <c r="I14" s="110">
        <v>43313</v>
      </c>
      <c r="J14" s="110">
        <v>43344</v>
      </c>
      <c r="K14" s="110">
        <v>43374</v>
      </c>
      <c r="L14" s="110">
        <v>43405</v>
      </c>
      <c r="M14" s="110">
        <v>43435</v>
      </c>
      <c r="N14" s="166" t="s">
        <v>15</v>
      </c>
      <c r="O14" s="56"/>
      <c r="P14" s="87"/>
      <c r="Q14" s="80"/>
      <c r="R14" s="81"/>
      <c r="S14" s="81"/>
      <c r="T14" s="81"/>
      <c r="U14" s="81"/>
      <c r="V14" s="81"/>
      <c r="W14" s="81"/>
      <c r="X14" s="81"/>
      <c r="Y14" s="81"/>
      <c r="Z14" s="81"/>
      <c r="AA14" s="81"/>
      <c r="AB14" s="81"/>
      <c r="AC14" s="81"/>
      <c r="AD14" s="1"/>
      <c r="AE14" s="73"/>
    </row>
    <row r="15" spans="1:33" ht="18" customHeight="1">
      <c r="A15" s="174" t="s">
        <v>7</v>
      </c>
      <c r="B15" s="112">
        <v>17493</v>
      </c>
      <c r="C15" s="112">
        <v>0</v>
      </c>
      <c r="D15" s="112">
        <v>0</v>
      </c>
      <c r="E15" s="112">
        <v>0</v>
      </c>
      <c r="F15" s="112">
        <v>0</v>
      </c>
      <c r="G15" s="112">
        <v>0</v>
      </c>
      <c r="H15" s="112">
        <v>0</v>
      </c>
      <c r="I15" s="112">
        <v>0</v>
      </c>
      <c r="J15" s="112">
        <v>0</v>
      </c>
      <c r="K15" s="111"/>
      <c r="L15" s="111"/>
      <c r="M15" s="111"/>
      <c r="N15" s="235">
        <f>SUM(B15:M15)</f>
        <v>17493</v>
      </c>
      <c r="O15" s="57"/>
      <c r="P15" s="87"/>
      <c r="Q15" s="80"/>
      <c r="R15" s="77"/>
      <c r="S15" s="77"/>
      <c r="T15" s="77"/>
      <c r="U15" s="77"/>
      <c r="V15" s="77"/>
      <c r="W15" s="77"/>
      <c r="X15" s="77"/>
      <c r="Y15" s="77"/>
      <c r="Z15" s="77"/>
      <c r="AA15" s="77"/>
      <c r="AB15" s="77"/>
      <c r="AC15" s="82"/>
      <c r="AD15" s="1"/>
      <c r="AE15" s="73"/>
    </row>
    <row r="16" spans="1:33" ht="18" customHeight="1">
      <c r="A16" s="174" t="s">
        <v>4</v>
      </c>
      <c r="B16" s="112">
        <v>58895</v>
      </c>
      <c r="C16" s="112">
        <v>86906</v>
      </c>
      <c r="D16" s="112">
        <v>62938</v>
      </c>
      <c r="E16" s="112">
        <v>90187</v>
      </c>
      <c r="F16" s="112">
        <v>103055</v>
      </c>
      <c r="G16" s="112">
        <v>88990</v>
      </c>
      <c r="H16" s="112">
        <v>53589</v>
      </c>
      <c r="I16" s="112">
        <v>93285</v>
      </c>
      <c r="J16" s="112">
        <v>40584</v>
      </c>
      <c r="K16" s="111"/>
      <c r="L16" s="111"/>
      <c r="M16" s="111"/>
      <c r="N16" s="235">
        <f t="shared" ref="N16:N21" si="2">SUM(B16:M16)</f>
        <v>678429</v>
      </c>
      <c r="O16" s="57"/>
      <c r="P16" s="87"/>
      <c r="Q16" s="80" t="s">
        <v>344</v>
      </c>
      <c r="R16" s="77"/>
      <c r="S16" s="77"/>
      <c r="T16" s="77"/>
      <c r="U16" s="77"/>
      <c r="V16" s="77"/>
      <c r="W16" s="77"/>
      <c r="X16" s="77"/>
      <c r="Y16" s="77"/>
      <c r="Z16" s="77"/>
      <c r="AA16" s="77"/>
      <c r="AB16" s="77"/>
      <c r="AC16" s="82"/>
      <c r="AD16" s="1"/>
      <c r="AE16" s="73"/>
    </row>
    <row r="17" spans="1:31" ht="18" customHeight="1">
      <c r="A17" s="174" t="s">
        <v>5</v>
      </c>
      <c r="B17" s="112">
        <v>59052</v>
      </c>
      <c r="C17" s="112">
        <v>70554</v>
      </c>
      <c r="D17" s="112">
        <v>68223</v>
      </c>
      <c r="E17" s="112">
        <v>82152</v>
      </c>
      <c r="F17" s="112">
        <v>21566</v>
      </c>
      <c r="G17" s="112">
        <v>44825</v>
      </c>
      <c r="H17" s="112">
        <v>27863</v>
      </c>
      <c r="I17" s="112">
        <v>16157</v>
      </c>
      <c r="J17" s="112">
        <v>86580</v>
      </c>
      <c r="K17" s="111"/>
      <c r="L17" s="111"/>
      <c r="M17" s="111"/>
      <c r="N17" s="235">
        <f t="shared" si="2"/>
        <v>476972</v>
      </c>
      <c r="O17" s="57"/>
      <c r="P17" s="87"/>
      <c r="Q17" s="80"/>
      <c r="R17" s="77"/>
      <c r="S17" s="77"/>
      <c r="T17" s="77"/>
      <c r="U17" s="77"/>
      <c r="V17" s="77"/>
      <c r="W17" s="77"/>
      <c r="X17" s="77"/>
      <c r="Y17" s="77"/>
      <c r="Z17" s="77"/>
      <c r="AA17" s="77"/>
      <c r="AB17" s="77"/>
      <c r="AC17" s="82"/>
      <c r="AD17" s="1"/>
      <c r="AE17" s="73"/>
    </row>
    <row r="18" spans="1:31" ht="18" customHeight="1">
      <c r="A18" s="174" t="s">
        <v>6</v>
      </c>
      <c r="B18" s="112">
        <v>0</v>
      </c>
      <c r="C18" s="112">
        <v>0</v>
      </c>
      <c r="D18" s="112">
        <v>0</v>
      </c>
      <c r="E18" s="112">
        <v>0</v>
      </c>
      <c r="F18" s="112">
        <v>0</v>
      </c>
      <c r="G18" s="112">
        <v>0</v>
      </c>
      <c r="H18" s="112">
        <v>0</v>
      </c>
      <c r="I18" s="112">
        <v>0</v>
      </c>
      <c r="J18" s="112">
        <v>0</v>
      </c>
      <c r="K18" s="111"/>
      <c r="L18" s="111"/>
      <c r="M18" s="111"/>
      <c r="N18" s="235">
        <f t="shared" si="2"/>
        <v>0</v>
      </c>
      <c r="O18" s="57"/>
      <c r="P18" s="87"/>
      <c r="Q18" s="80"/>
      <c r="R18" s="77"/>
      <c r="S18" s="77"/>
      <c r="T18" s="77"/>
      <c r="U18" s="77"/>
      <c r="V18" s="77"/>
      <c r="W18" s="77"/>
      <c r="X18" s="77"/>
      <c r="Y18" s="77"/>
      <c r="Z18" s="77"/>
      <c r="AA18" s="77"/>
      <c r="AB18" s="77"/>
      <c r="AC18" s="82"/>
      <c r="AD18" s="1"/>
      <c r="AE18" s="73"/>
    </row>
    <row r="19" spans="1:31" ht="18" customHeight="1">
      <c r="A19" s="174" t="s">
        <v>175</v>
      </c>
      <c r="B19" s="112">
        <v>84052</v>
      </c>
      <c r="C19" s="112">
        <v>61598</v>
      </c>
      <c r="D19" s="112">
        <v>79271</v>
      </c>
      <c r="E19" s="112">
        <v>57374</v>
      </c>
      <c r="F19" s="112">
        <v>69618</v>
      </c>
      <c r="G19" s="112">
        <v>56826</v>
      </c>
      <c r="H19" s="112">
        <v>67041</v>
      </c>
      <c r="I19" s="112">
        <v>74618</v>
      </c>
      <c r="J19" s="112">
        <v>19224</v>
      </c>
      <c r="K19" s="111"/>
      <c r="L19" s="111"/>
      <c r="M19" s="111"/>
      <c r="N19" s="235">
        <f t="shared" si="2"/>
        <v>569622</v>
      </c>
      <c r="O19" s="57"/>
      <c r="P19" s="87"/>
      <c r="Q19" s="80"/>
      <c r="R19" s="77"/>
      <c r="S19" s="77"/>
      <c r="T19" s="77"/>
      <c r="U19" s="77"/>
      <c r="V19" s="77"/>
      <c r="W19" s="77"/>
      <c r="X19" s="77"/>
      <c r="Y19" s="77"/>
      <c r="Z19" s="77"/>
      <c r="AA19" s="77"/>
      <c r="AB19" s="77"/>
      <c r="AC19" s="82"/>
      <c r="AD19" s="1"/>
      <c r="AE19" s="73"/>
    </row>
    <row r="20" spans="1:31" ht="18" customHeight="1">
      <c r="A20" s="174" t="s">
        <v>174</v>
      </c>
      <c r="B20" s="112">
        <v>132074</v>
      </c>
      <c r="C20" s="112">
        <v>142959</v>
      </c>
      <c r="D20" s="112">
        <v>138999</v>
      </c>
      <c r="E20" s="112">
        <v>162003</v>
      </c>
      <c r="F20" s="112">
        <v>129841</v>
      </c>
      <c r="G20" s="112">
        <v>119703</v>
      </c>
      <c r="H20" s="112">
        <v>169773</v>
      </c>
      <c r="I20" s="112">
        <v>40077</v>
      </c>
      <c r="J20" s="112">
        <v>96810</v>
      </c>
      <c r="K20" s="111"/>
      <c r="L20" s="111"/>
      <c r="M20" s="111"/>
      <c r="N20" s="235">
        <f t="shared" si="2"/>
        <v>1132239</v>
      </c>
      <c r="O20" s="57"/>
      <c r="P20" s="87"/>
      <c r="Q20" s="80"/>
      <c r="R20" s="77"/>
      <c r="S20" s="77"/>
      <c r="T20" s="77"/>
      <c r="U20" s="77"/>
      <c r="V20" s="77"/>
      <c r="W20" s="77"/>
      <c r="X20" s="77"/>
      <c r="Y20" s="77"/>
      <c r="Z20" s="77"/>
      <c r="AA20" s="77"/>
      <c r="AB20" s="77"/>
      <c r="AC20" s="82"/>
      <c r="AD20" s="1"/>
      <c r="AE20" s="73"/>
    </row>
    <row r="21" spans="1:31" ht="18" customHeight="1">
      <c r="A21" s="174" t="s">
        <v>12</v>
      </c>
      <c r="B21" s="112">
        <v>120273</v>
      </c>
      <c r="C21" s="112">
        <v>46163</v>
      </c>
      <c r="D21" s="112">
        <v>146899</v>
      </c>
      <c r="E21" s="112">
        <v>102187</v>
      </c>
      <c r="F21" s="112">
        <v>107689</v>
      </c>
      <c r="G21" s="112">
        <v>100940</v>
      </c>
      <c r="H21" s="112">
        <v>62776</v>
      </c>
      <c r="I21" s="112">
        <v>118102</v>
      </c>
      <c r="J21" s="112">
        <v>67231</v>
      </c>
      <c r="K21" s="111"/>
      <c r="L21" s="111"/>
      <c r="M21" s="111"/>
      <c r="N21" s="235">
        <f t="shared" si="2"/>
        <v>872260</v>
      </c>
      <c r="O21" s="57"/>
      <c r="P21" s="87"/>
      <c r="Q21" s="80"/>
      <c r="R21" s="77"/>
      <c r="S21" s="77"/>
      <c r="T21" s="77"/>
      <c r="U21" s="77"/>
      <c r="V21" s="77"/>
      <c r="W21" s="77"/>
      <c r="X21" s="77"/>
      <c r="Y21" s="77"/>
      <c r="Z21" s="77"/>
      <c r="AA21" s="77"/>
      <c r="AB21" s="77"/>
      <c r="AC21" s="82"/>
      <c r="AD21" s="1"/>
      <c r="AE21" s="73"/>
    </row>
    <row r="22" spans="1:31" ht="18" customHeight="1" thickBot="1">
      <c r="A22" s="175" t="s">
        <v>15</v>
      </c>
      <c r="B22" s="240">
        <f t="shared" ref="B22:N22" si="3">SUM(B15:B21)</f>
        <v>471839</v>
      </c>
      <c r="C22" s="240">
        <f t="shared" si="3"/>
        <v>408180</v>
      </c>
      <c r="D22" s="240">
        <f t="shared" si="3"/>
        <v>496330</v>
      </c>
      <c r="E22" s="240">
        <f t="shared" si="3"/>
        <v>493903</v>
      </c>
      <c r="F22" s="240">
        <f t="shared" si="3"/>
        <v>431769</v>
      </c>
      <c r="G22" s="240">
        <f t="shared" si="3"/>
        <v>411284</v>
      </c>
      <c r="H22" s="240">
        <f t="shared" ref="H22" si="4">SUM(H15:H21)</f>
        <v>381042</v>
      </c>
      <c r="I22" s="241">
        <f t="shared" si="3"/>
        <v>342239</v>
      </c>
      <c r="J22" s="240">
        <f t="shared" si="3"/>
        <v>310429</v>
      </c>
      <c r="K22" s="240">
        <f t="shared" si="3"/>
        <v>0</v>
      </c>
      <c r="L22" s="240">
        <f t="shared" si="3"/>
        <v>0</v>
      </c>
      <c r="M22" s="240">
        <f t="shared" si="3"/>
        <v>0</v>
      </c>
      <c r="N22" s="237">
        <f t="shared" si="3"/>
        <v>3747015</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A24" s="117" t="s">
        <v>418</v>
      </c>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344</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5"/>
      <c r="B78" s="225"/>
      <c r="C78" s="225"/>
      <c r="D78" s="225"/>
      <c r="E78" s="225"/>
      <c r="F78" s="225"/>
      <c r="G78" s="225"/>
      <c r="H78" s="225"/>
      <c r="I78" s="225"/>
      <c r="J78" s="225"/>
      <c r="K78" s="225"/>
      <c r="L78" s="226"/>
      <c r="M78" s="225"/>
      <c r="N78" s="225"/>
      <c r="O78" s="225"/>
      <c r="P78" s="225"/>
      <c r="Q78" s="225"/>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view="pageLayout" topLeftCell="G1" zoomScaleNormal="100" zoomScaleSheetLayoutView="80" workbookViewId="0">
      <selection activeCell="K3" sqref="K3:K6"/>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78" t="s">
        <v>450</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O2" s="272"/>
      <c r="P2" s="67"/>
      <c r="Q2" s="80"/>
      <c r="R2" s="77"/>
      <c r="S2" s="77"/>
      <c r="T2" s="77"/>
      <c r="U2" s="77"/>
      <c r="V2" s="77"/>
      <c r="W2" s="77"/>
      <c r="X2" s="77"/>
      <c r="Y2" s="77"/>
      <c r="Z2" s="77"/>
      <c r="AA2" s="77"/>
      <c r="AB2" s="77"/>
      <c r="AC2" s="82"/>
      <c r="AD2" s="86"/>
      <c r="AE2" s="73"/>
      <c r="AF2" s="73"/>
      <c r="AG2" s="73"/>
    </row>
    <row r="3" spans="1:33" ht="20.25" customHeight="1">
      <c r="A3" s="174" t="s">
        <v>66</v>
      </c>
      <c r="B3" s="112">
        <v>715842</v>
      </c>
      <c r="C3" s="112">
        <v>542405</v>
      </c>
      <c r="D3" s="112">
        <v>375924</v>
      </c>
      <c r="E3" s="112">
        <v>216346</v>
      </c>
      <c r="F3" s="112">
        <v>566139</v>
      </c>
      <c r="G3" s="112">
        <v>610362</v>
      </c>
      <c r="H3" s="246">
        <v>656363</v>
      </c>
      <c r="I3" s="246">
        <v>600010</v>
      </c>
      <c r="J3" s="92">
        <v>486524</v>
      </c>
      <c r="K3" s="92"/>
      <c r="L3" s="92"/>
      <c r="M3" s="92"/>
      <c r="N3" s="235">
        <f>SUM(B3:M3)</f>
        <v>4769915</v>
      </c>
      <c r="O3" s="272"/>
      <c r="P3" s="67"/>
      <c r="Q3" s="80"/>
      <c r="R3" s="88"/>
      <c r="S3" s="77"/>
      <c r="T3" s="77"/>
      <c r="U3" s="77"/>
      <c r="V3" s="77"/>
      <c r="W3" s="77"/>
      <c r="X3" s="77"/>
      <c r="Y3" s="77"/>
      <c r="Z3" s="77"/>
      <c r="AA3" s="77"/>
      <c r="AB3" s="82"/>
      <c r="AC3" s="82"/>
      <c r="AD3" s="86"/>
      <c r="AE3" s="73"/>
      <c r="AF3" s="73"/>
      <c r="AG3" s="73"/>
    </row>
    <row r="4" spans="1:33" ht="20.25" customHeight="1">
      <c r="A4" s="174" t="s">
        <v>75</v>
      </c>
      <c r="B4" s="112">
        <v>577267</v>
      </c>
      <c r="C4" s="112">
        <v>504805</v>
      </c>
      <c r="D4" s="112">
        <v>561478</v>
      </c>
      <c r="E4" s="112">
        <v>623140</v>
      </c>
      <c r="F4" s="112">
        <v>647536</v>
      </c>
      <c r="G4" s="112">
        <v>644358</v>
      </c>
      <c r="H4" s="246">
        <v>614312</v>
      </c>
      <c r="I4" s="246">
        <v>600913</v>
      </c>
      <c r="J4" s="92">
        <v>35292</v>
      </c>
      <c r="K4" s="92"/>
      <c r="L4" s="92"/>
      <c r="M4" s="92"/>
      <c r="N4" s="235">
        <f t="shared" ref="N4:N6" si="0">SUM(B4:M4)</f>
        <v>4809101</v>
      </c>
      <c r="O4" s="272"/>
      <c r="P4" s="67"/>
      <c r="Q4" s="80"/>
      <c r="R4" s="88"/>
      <c r="S4" s="77"/>
      <c r="T4" s="77"/>
      <c r="U4" s="77"/>
      <c r="V4" s="77"/>
      <c r="W4" s="77"/>
      <c r="X4" s="77"/>
      <c r="Y4" s="77"/>
      <c r="Z4" s="77"/>
      <c r="AA4" s="77"/>
      <c r="AB4" s="82"/>
      <c r="AC4" s="82"/>
      <c r="AD4" s="86"/>
      <c r="AE4" s="73"/>
      <c r="AF4" s="73"/>
      <c r="AG4" s="73"/>
    </row>
    <row r="5" spans="1:33" ht="20.25" customHeight="1">
      <c r="A5" s="174" t="s">
        <v>78</v>
      </c>
      <c r="B5" s="112">
        <v>444282</v>
      </c>
      <c r="C5" s="112">
        <v>306755</v>
      </c>
      <c r="D5" s="112">
        <v>653349</v>
      </c>
      <c r="E5" s="112">
        <v>669303</v>
      </c>
      <c r="F5" s="112">
        <v>666510</v>
      </c>
      <c r="G5" s="112">
        <v>628926</v>
      </c>
      <c r="H5" s="246">
        <v>672264</v>
      </c>
      <c r="I5" s="246">
        <v>697885</v>
      </c>
      <c r="J5" s="92">
        <v>620385</v>
      </c>
      <c r="K5" s="92"/>
      <c r="L5" s="92"/>
      <c r="M5" s="92"/>
      <c r="N5" s="235">
        <f t="shared" si="0"/>
        <v>5359659</v>
      </c>
      <c r="O5" s="272"/>
      <c r="P5" s="67"/>
      <c r="Q5" s="80"/>
      <c r="R5" s="88"/>
      <c r="S5" s="77"/>
      <c r="T5" s="77"/>
      <c r="U5" s="77"/>
      <c r="V5" s="77"/>
      <c r="W5" s="77"/>
      <c r="X5" s="77"/>
      <c r="Y5" s="77"/>
      <c r="Z5" s="77"/>
      <c r="AA5" s="77"/>
      <c r="AB5" s="82"/>
      <c r="AC5" s="82"/>
      <c r="AD5" s="86"/>
      <c r="AE5" s="73"/>
      <c r="AF5" s="73"/>
      <c r="AG5" s="73"/>
    </row>
    <row r="6" spans="1:33" ht="20.25" customHeight="1">
      <c r="A6" s="174" t="s">
        <v>83</v>
      </c>
      <c r="B6" s="112">
        <v>955259</v>
      </c>
      <c r="C6" s="112">
        <v>822856</v>
      </c>
      <c r="D6" s="112">
        <v>970743</v>
      </c>
      <c r="E6" s="112">
        <v>816851</v>
      </c>
      <c r="F6" s="112">
        <v>440067</v>
      </c>
      <c r="G6" s="112">
        <v>639473</v>
      </c>
      <c r="H6" s="246">
        <v>552421</v>
      </c>
      <c r="I6" s="246">
        <v>614920</v>
      </c>
      <c r="J6" s="92">
        <v>619319</v>
      </c>
      <c r="K6" s="92"/>
      <c r="L6" s="92"/>
      <c r="M6" s="92"/>
      <c r="N6" s="235">
        <f t="shared" si="0"/>
        <v>6431909</v>
      </c>
      <c r="O6" s="73"/>
      <c r="P6" s="67"/>
      <c r="Q6" s="80"/>
      <c r="R6" s="88"/>
      <c r="S6" s="77"/>
      <c r="T6" s="77"/>
      <c r="U6" s="77"/>
      <c r="V6" s="77"/>
      <c r="W6" s="77"/>
      <c r="X6" s="77"/>
      <c r="Y6" s="77"/>
      <c r="Z6" s="77"/>
      <c r="AA6" s="77"/>
      <c r="AB6" s="82"/>
      <c r="AC6" s="82"/>
      <c r="AD6" s="86"/>
      <c r="AE6" s="73"/>
      <c r="AF6" s="73"/>
      <c r="AG6" s="73"/>
    </row>
    <row r="7" spans="1:33" ht="18.75" customHeight="1" thickBot="1">
      <c r="A7" s="175" t="s">
        <v>15</v>
      </c>
      <c r="B7" s="182">
        <f t="shared" ref="B7:N7" si="1">SUM(B3:B6)</f>
        <v>2692650</v>
      </c>
      <c r="C7" s="182">
        <f t="shared" si="1"/>
        <v>2176821</v>
      </c>
      <c r="D7" s="182">
        <f t="shared" si="1"/>
        <v>2561494</v>
      </c>
      <c r="E7" s="182">
        <f t="shared" si="1"/>
        <v>2325640</v>
      </c>
      <c r="F7" s="182">
        <f t="shared" si="1"/>
        <v>2320252</v>
      </c>
      <c r="G7" s="182">
        <f t="shared" si="1"/>
        <v>2523119</v>
      </c>
      <c r="H7" s="182">
        <f t="shared" si="1"/>
        <v>2495360</v>
      </c>
      <c r="I7" s="182">
        <f t="shared" si="1"/>
        <v>2513728</v>
      </c>
      <c r="J7" s="182">
        <f t="shared" si="1"/>
        <v>1761520</v>
      </c>
      <c r="K7" s="182">
        <f t="shared" si="1"/>
        <v>0</v>
      </c>
      <c r="L7" s="182">
        <f t="shared" si="1"/>
        <v>0</v>
      </c>
      <c r="M7" s="182">
        <f t="shared" si="1"/>
        <v>0</v>
      </c>
      <c r="N7" s="236">
        <f t="shared" si="1"/>
        <v>21370584</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3"/>
      <c r="P8" s="67"/>
      <c r="Q8" s="85"/>
      <c r="R8" s="79"/>
      <c r="S8" s="79"/>
      <c r="T8" s="79"/>
      <c r="U8" s="79"/>
      <c r="V8" s="79"/>
      <c r="W8" s="79"/>
      <c r="X8" s="79"/>
      <c r="Y8" s="79"/>
      <c r="Z8" s="79"/>
      <c r="AA8" s="79"/>
      <c r="AB8" s="79"/>
      <c r="AC8" s="79"/>
      <c r="AD8" s="79"/>
      <c r="AE8" s="73"/>
      <c r="AF8" s="73"/>
      <c r="AG8" s="73"/>
    </row>
    <row r="9" spans="1:33" ht="25.5" customHeight="1" thickBot="1">
      <c r="A9" s="247"/>
      <c r="B9" s="248"/>
      <c r="C9" s="248"/>
      <c r="D9" s="248"/>
      <c r="E9" s="248"/>
      <c r="F9" s="248"/>
      <c r="G9" s="248"/>
      <c r="H9" s="248"/>
      <c r="I9" s="248"/>
      <c r="J9" s="248"/>
      <c r="K9" s="248"/>
      <c r="L9" s="248"/>
      <c r="M9" s="248"/>
      <c r="N9" s="247"/>
      <c r="O9" s="273"/>
      <c r="P9" s="67"/>
      <c r="Q9" s="85"/>
      <c r="R9" s="1"/>
      <c r="S9" s="78"/>
      <c r="T9" s="1"/>
      <c r="U9" s="1"/>
      <c r="V9" s="1"/>
      <c r="W9" s="1"/>
      <c r="X9" s="1"/>
      <c r="Y9" s="1"/>
      <c r="Z9" s="1"/>
      <c r="AA9" s="1"/>
      <c r="AB9" s="1"/>
      <c r="AC9" s="1"/>
      <c r="AD9" s="1"/>
      <c r="AE9" s="73"/>
    </row>
    <row r="10" spans="1:33" ht="22.5" customHeight="1">
      <c r="A10" s="478" t="s">
        <v>451</v>
      </c>
      <c r="B10" s="512"/>
      <c r="C10" s="512"/>
      <c r="D10" s="512"/>
      <c r="E10" s="512"/>
      <c r="F10" s="512"/>
      <c r="G10" s="512"/>
      <c r="H10" s="512"/>
      <c r="I10" s="512"/>
      <c r="J10" s="512"/>
      <c r="K10" s="512"/>
      <c r="L10" s="512"/>
      <c r="M10" s="512"/>
      <c r="N10" s="513"/>
      <c r="O10" s="273"/>
      <c r="P10" s="67"/>
      <c r="Q10" s="85"/>
      <c r="R10" s="1"/>
      <c r="S10" s="78"/>
      <c r="T10" s="1"/>
      <c r="U10" s="1"/>
      <c r="V10" s="1"/>
      <c r="W10" s="1"/>
      <c r="X10" s="1"/>
      <c r="Y10" s="1"/>
      <c r="Z10" s="1"/>
      <c r="AA10" s="1"/>
      <c r="AB10" s="1"/>
      <c r="AC10" s="1"/>
      <c r="AD10" s="1"/>
      <c r="AE10" s="73"/>
    </row>
    <row r="11" spans="1:33" ht="22.5" customHeight="1">
      <c r="A11" s="155"/>
      <c r="B11" s="110">
        <v>43101</v>
      </c>
      <c r="C11" s="110">
        <v>43132</v>
      </c>
      <c r="D11" s="110">
        <v>43160</v>
      </c>
      <c r="E11" s="110">
        <v>43191</v>
      </c>
      <c r="F11" s="110">
        <v>43221</v>
      </c>
      <c r="G11" s="110">
        <v>43252</v>
      </c>
      <c r="H11" s="110">
        <v>43282</v>
      </c>
      <c r="I11" s="110">
        <v>43313</v>
      </c>
      <c r="J11" s="110">
        <v>43344</v>
      </c>
      <c r="K11" s="110">
        <v>43374</v>
      </c>
      <c r="L11" s="110">
        <v>43405</v>
      </c>
      <c r="M11" s="110">
        <v>43435</v>
      </c>
      <c r="N11" s="166" t="s">
        <v>15</v>
      </c>
      <c r="O11" s="273"/>
      <c r="P11" s="67"/>
      <c r="Q11" s="85"/>
      <c r="R11" s="77"/>
      <c r="S11" s="77"/>
      <c r="T11" s="77"/>
      <c r="U11" s="77"/>
      <c r="V11" s="77"/>
      <c r="W11" s="77"/>
      <c r="X11" s="77"/>
      <c r="Y11" s="77"/>
      <c r="Z11" s="77"/>
      <c r="AA11" s="77"/>
      <c r="AB11" s="77"/>
      <c r="AC11" s="82"/>
      <c r="AD11" s="86"/>
      <c r="AE11" s="73"/>
      <c r="AF11" s="73"/>
      <c r="AG11" s="73"/>
    </row>
    <row r="12" spans="1:33" ht="20.25" customHeight="1">
      <c r="A12" s="174" t="s">
        <v>66</v>
      </c>
      <c r="B12" s="112">
        <v>16141736.010600001</v>
      </c>
      <c r="C12" s="112">
        <v>12201725.918</v>
      </c>
      <c r="D12" s="112">
        <v>8485807.6368000004</v>
      </c>
      <c r="E12" s="112">
        <v>4798294.6648000004</v>
      </c>
      <c r="F12" s="112">
        <v>12730541.237400001</v>
      </c>
      <c r="G12" s="112">
        <v>13757437.407600001</v>
      </c>
      <c r="H12" s="246">
        <v>14784117.1209</v>
      </c>
      <c r="I12" s="246">
        <v>13513065.214</v>
      </c>
      <c r="J12" s="92">
        <v>10991891</v>
      </c>
      <c r="K12" s="92"/>
      <c r="L12" s="363"/>
      <c r="M12" s="92"/>
      <c r="N12" s="235">
        <f>SUM(B12:M12)</f>
        <v>107404616.21010001</v>
      </c>
      <c r="O12" s="73"/>
      <c r="P12" s="67"/>
      <c r="Q12" s="80"/>
      <c r="R12" s="88"/>
      <c r="S12" s="77"/>
      <c r="T12" s="77"/>
      <c r="U12" s="77"/>
      <c r="V12" s="77"/>
      <c r="W12" s="77"/>
      <c r="X12" s="77"/>
      <c r="Y12" s="77"/>
      <c r="Z12" s="77"/>
      <c r="AA12" s="77"/>
      <c r="AB12" s="82"/>
      <c r="AC12" s="82"/>
      <c r="AD12" s="86"/>
      <c r="AE12" s="73"/>
      <c r="AF12" s="73"/>
      <c r="AG12" s="73"/>
    </row>
    <row r="13" spans="1:33" ht="20.25" customHeight="1">
      <c r="A13" s="174" t="s">
        <v>75</v>
      </c>
      <c r="B13" s="112">
        <v>12858045.158</v>
      </c>
      <c r="C13" s="112">
        <v>11216161.334000001</v>
      </c>
      <c r="D13" s="112">
        <v>12519050.3748</v>
      </c>
      <c r="E13" s="112">
        <v>13958211.372</v>
      </c>
      <c r="F13" s="112">
        <v>14509598.1664</v>
      </c>
      <c r="G13" s="112">
        <v>14425564.725</v>
      </c>
      <c r="H13" s="246">
        <v>13749899.771199999</v>
      </c>
      <c r="I13" s="246">
        <v>13488573.928400001</v>
      </c>
      <c r="J13" s="92">
        <v>650668</v>
      </c>
      <c r="K13" s="92"/>
      <c r="L13" s="363"/>
      <c r="M13" s="92"/>
      <c r="N13" s="235">
        <f t="shared" ref="N13:N15" si="2">SUM(B13:M13)</f>
        <v>107375772.82979999</v>
      </c>
      <c r="P13" s="67"/>
      <c r="Q13" s="80"/>
      <c r="R13" s="88"/>
      <c r="S13" s="77"/>
      <c r="T13" s="77"/>
      <c r="U13" s="77"/>
      <c r="V13" s="77"/>
      <c r="W13" s="77"/>
      <c r="X13" s="77"/>
      <c r="Y13" s="77"/>
      <c r="Z13" s="77"/>
      <c r="AA13" s="77"/>
      <c r="AB13" s="82"/>
      <c r="AC13" s="82"/>
      <c r="AD13" s="86"/>
      <c r="AE13" s="73"/>
      <c r="AF13" s="73"/>
      <c r="AG13" s="73"/>
    </row>
    <row r="14" spans="1:33" ht="20.25" customHeight="1">
      <c r="A14" s="174" t="s">
        <v>78</v>
      </c>
      <c r="B14" s="112">
        <v>9962490.7116</v>
      </c>
      <c r="C14" s="112">
        <v>6949994.6574999997</v>
      </c>
      <c r="D14" s="112">
        <v>14607315.602399999</v>
      </c>
      <c r="E14" s="112">
        <v>14986162.6821</v>
      </c>
      <c r="F14" s="112">
        <v>14926024.892999999</v>
      </c>
      <c r="G14" s="112">
        <v>14105803.898399999</v>
      </c>
      <c r="H14" s="246">
        <v>15121166.9256</v>
      </c>
      <c r="I14" s="246">
        <v>15632065.692</v>
      </c>
      <c r="J14" s="92">
        <v>13952024</v>
      </c>
      <c r="K14" s="92"/>
      <c r="L14" s="363"/>
      <c r="M14" s="92"/>
      <c r="N14" s="235">
        <f t="shared" si="2"/>
        <v>120243049.06259999</v>
      </c>
      <c r="P14" s="67"/>
      <c r="Q14" s="80"/>
      <c r="R14" s="88"/>
      <c r="S14" s="77"/>
      <c r="T14" s="77"/>
      <c r="U14" s="77"/>
      <c r="V14" s="77"/>
      <c r="W14" s="77"/>
      <c r="X14" s="77"/>
      <c r="Y14" s="77"/>
      <c r="Z14" s="77"/>
      <c r="AA14" s="77"/>
      <c r="AB14" s="82"/>
      <c r="AC14" s="82"/>
      <c r="AD14" s="86"/>
      <c r="AE14" s="73"/>
      <c r="AF14" s="73"/>
      <c r="AG14" s="73"/>
    </row>
    <row r="15" spans="1:33" ht="20.25" customHeight="1">
      <c r="A15" s="174" t="s">
        <v>83</v>
      </c>
      <c r="B15" s="112">
        <v>21484539.117199998</v>
      </c>
      <c r="C15" s="112">
        <v>18437076.1072</v>
      </c>
      <c r="D15" s="112">
        <v>21812886.4329</v>
      </c>
      <c r="E15" s="112">
        <v>18371060.675099999</v>
      </c>
      <c r="F15" s="112">
        <v>9846499.125</v>
      </c>
      <c r="G15" s="112">
        <v>14267793.681399999</v>
      </c>
      <c r="H15" s="246">
        <v>12271701.0624</v>
      </c>
      <c r="I15" s="246">
        <v>13700417.6</v>
      </c>
      <c r="J15" s="92">
        <v>13863394</v>
      </c>
      <c r="K15" s="92"/>
      <c r="L15" s="363"/>
      <c r="M15" s="92"/>
      <c r="N15" s="235">
        <f t="shared" si="2"/>
        <v>144055367.80119997</v>
      </c>
      <c r="P15" s="67"/>
      <c r="Q15" s="80"/>
      <c r="R15" s="88"/>
      <c r="S15" s="77"/>
      <c r="T15" s="77"/>
      <c r="U15" s="77"/>
      <c r="V15" s="77"/>
      <c r="W15" s="77"/>
      <c r="X15" s="77"/>
      <c r="Y15" s="77"/>
      <c r="Z15" s="77"/>
      <c r="AA15" s="77"/>
      <c r="AB15" s="82"/>
      <c r="AC15" s="82"/>
      <c r="AD15" s="86"/>
      <c r="AE15" s="73"/>
      <c r="AF15" s="73"/>
      <c r="AG15" s="73"/>
    </row>
    <row r="16" spans="1:33" ht="17.25" customHeight="1" thickBot="1">
      <c r="A16" s="175" t="s">
        <v>15</v>
      </c>
      <c r="B16" s="182">
        <f t="shared" ref="B16:M16" si="3">SUM(B12:B15)</f>
        <v>60446810.997400001</v>
      </c>
      <c r="C16" s="182">
        <f t="shared" si="3"/>
        <v>48804958.0167</v>
      </c>
      <c r="D16" s="182">
        <f t="shared" si="3"/>
        <v>57425060.046900004</v>
      </c>
      <c r="E16" s="182">
        <f t="shared" si="3"/>
        <v>52113729.394000001</v>
      </c>
      <c r="F16" s="182">
        <f t="shared" si="3"/>
        <v>52012663.421800002</v>
      </c>
      <c r="G16" s="182">
        <f t="shared" si="3"/>
        <v>56556599.712400004</v>
      </c>
      <c r="H16" s="182">
        <f t="shared" si="3"/>
        <v>55926884.880099997</v>
      </c>
      <c r="I16" s="182">
        <f t="shared" si="3"/>
        <v>56334122.4344</v>
      </c>
      <c r="J16" s="182">
        <f t="shared" si="3"/>
        <v>39457977</v>
      </c>
      <c r="K16" s="182">
        <f t="shared" si="3"/>
        <v>0</v>
      </c>
      <c r="L16" s="182">
        <f t="shared" si="3"/>
        <v>0</v>
      </c>
      <c r="M16" s="182">
        <f t="shared" si="3"/>
        <v>0</v>
      </c>
      <c r="N16" s="236">
        <f t="shared" ref="N16" si="4">SUM(N12:N15)</f>
        <v>479078805.90369993</v>
      </c>
      <c r="P16" s="73"/>
      <c r="Q16" s="80"/>
      <c r="R16" s="77"/>
      <c r="S16" s="77"/>
      <c r="T16" s="77"/>
      <c r="U16" s="83"/>
      <c r="V16" s="83"/>
      <c r="W16" s="83"/>
      <c r="X16" s="77"/>
      <c r="Y16" s="77"/>
      <c r="Z16" s="77"/>
      <c r="AA16" s="77"/>
      <c r="AB16" s="82"/>
      <c r="AC16" s="82"/>
      <c r="AD16" s="86"/>
      <c r="AE16" s="73"/>
      <c r="AF16" s="73"/>
      <c r="AG16" s="73"/>
    </row>
    <row r="17" spans="1:33" ht="22.5" customHeight="1">
      <c r="A17" s="331" t="s">
        <v>421</v>
      </c>
      <c r="B17" s="276"/>
      <c r="C17" s="275"/>
      <c r="D17" s="275"/>
      <c r="E17" s="275"/>
      <c r="F17" s="275"/>
      <c r="G17" s="248"/>
      <c r="H17" s="248"/>
      <c r="I17" s="248"/>
      <c r="J17" s="248"/>
      <c r="K17" s="248"/>
      <c r="L17" s="248"/>
      <c r="M17" s="248"/>
      <c r="N17" s="262"/>
      <c r="O17" s="63"/>
      <c r="P17" s="87"/>
      <c r="Q17" s="85"/>
      <c r="R17" s="79"/>
      <c r="S17" s="79"/>
      <c r="T17" s="79"/>
      <c r="U17" s="79"/>
      <c r="V17" s="79"/>
      <c r="W17" s="79"/>
      <c r="X17" s="79"/>
      <c r="Y17" s="79"/>
      <c r="Z17" s="79"/>
      <c r="AA17" s="79"/>
      <c r="AB17" s="79"/>
      <c r="AC17" s="79"/>
      <c r="AD17" s="79"/>
      <c r="AE17" s="73"/>
      <c r="AF17" s="73"/>
      <c r="AG17" s="73"/>
    </row>
    <row r="18" spans="1:33" ht="22.5" customHeight="1">
      <c r="A18" s="274"/>
      <c r="B18" s="275"/>
      <c r="C18" s="276"/>
      <c r="D18" s="275"/>
      <c r="E18" s="275"/>
      <c r="F18" s="275"/>
      <c r="G18" s="89"/>
      <c r="H18" s="89"/>
      <c r="M18" s="117"/>
      <c r="N18" s="247"/>
      <c r="O18" s="56"/>
      <c r="P18" s="87"/>
      <c r="Q18" s="80"/>
      <c r="R18" s="81"/>
      <c r="S18" s="81"/>
      <c r="T18" s="81"/>
      <c r="U18" s="81"/>
      <c r="V18" s="81"/>
      <c r="W18" s="81"/>
      <c r="X18" s="81"/>
      <c r="Y18" s="81"/>
      <c r="Z18" s="81"/>
      <c r="AA18" s="81"/>
      <c r="AB18" s="81"/>
      <c r="AC18" s="81"/>
      <c r="AD18" s="1"/>
      <c r="AE18" s="73"/>
    </row>
    <row r="19" spans="1:33" ht="20.25" customHeight="1">
      <c r="A19" s="249"/>
      <c r="B19" s="250"/>
      <c r="C19" s="250"/>
      <c r="D19" s="250"/>
      <c r="E19" s="250"/>
      <c r="F19" s="250"/>
      <c r="G19" s="252"/>
      <c r="H19" s="250"/>
      <c r="I19" s="250"/>
      <c r="J19" s="250"/>
      <c r="K19" s="250"/>
      <c r="L19" s="253"/>
      <c r="M19" s="254"/>
      <c r="N19" s="251"/>
      <c r="O19" s="57"/>
      <c r="P19" s="87"/>
      <c r="Q19" s="80"/>
      <c r="R19" s="77"/>
      <c r="S19" s="77"/>
      <c r="T19" s="77"/>
      <c r="U19" s="77"/>
      <c r="V19" s="77"/>
      <c r="W19" s="77"/>
      <c r="X19" s="77"/>
      <c r="Y19" s="77"/>
      <c r="Z19" s="77"/>
      <c r="AA19" s="77"/>
      <c r="AB19" s="77"/>
      <c r="AC19" s="82"/>
      <c r="AD19" s="1"/>
      <c r="AE19" s="73"/>
    </row>
    <row r="20" spans="1:33" ht="20.25" customHeight="1">
      <c r="A20" s="249"/>
      <c r="B20" s="250"/>
      <c r="C20" s="250"/>
      <c r="D20" s="250"/>
      <c r="E20" s="250"/>
      <c r="F20" s="250"/>
      <c r="G20" s="252"/>
      <c r="H20" s="250"/>
      <c r="I20" s="250"/>
      <c r="J20" s="250"/>
      <c r="K20" s="250"/>
      <c r="L20" s="253"/>
      <c r="M20" s="254"/>
      <c r="N20" s="251"/>
      <c r="O20" s="57"/>
      <c r="P20" s="87"/>
      <c r="Q20" s="80"/>
      <c r="R20" s="77"/>
      <c r="S20" s="77"/>
      <c r="T20" s="77"/>
      <c r="U20" s="77"/>
      <c r="V20" s="77"/>
      <c r="W20" s="77"/>
      <c r="X20" s="77"/>
      <c r="Y20" s="77"/>
      <c r="Z20" s="77"/>
      <c r="AA20" s="77"/>
      <c r="AB20" s="77"/>
      <c r="AC20" s="82"/>
      <c r="AD20" s="1"/>
      <c r="AE20" s="73"/>
    </row>
    <row r="21" spans="1:33" ht="20.25" customHeight="1">
      <c r="A21" s="249"/>
      <c r="B21" s="250"/>
      <c r="C21" s="250"/>
      <c r="D21" s="250"/>
      <c r="E21" s="250"/>
      <c r="F21" s="250"/>
      <c r="G21" s="252"/>
      <c r="H21" s="250"/>
      <c r="I21" s="250"/>
      <c r="J21" s="250"/>
      <c r="K21" s="250"/>
      <c r="L21" s="253"/>
      <c r="M21" s="254"/>
      <c r="N21" s="251"/>
      <c r="O21" s="57"/>
      <c r="P21" s="87"/>
      <c r="Q21" s="80"/>
      <c r="R21" s="77"/>
      <c r="S21" s="77"/>
      <c r="T21" s="77"/>
      <c r="U21" s="77"/>
      <c r="V21" s="77"/>
      <c r="W21" s="77"/>
      <c r="X21" s="77"/>
      <c r="Y21" s="77"/>
      <c r="Z21" s="77"/>
      <c r="AA21" s="77"/>
      <c r="AB21" s="77"/>
      <c r="AC21" s="82"/>
      <c r="AD21" s="1"/>
      <c r="AE21" s="73"/>
    </row>
    <row r="22" spans="1:33" ht="20.25" customHeight="1">
      <c r="A22" s="249"/>
      <c r="B22" s="250"/>
      <c r="C22" s="250"/>
      <c r="D22" s="250"/>
      <c r="E22" s="250"/>
      <c r="F22" s="250"/>
      <c r="G22" s="252"/>
      <c r="H22" s="250"/>
      <c r="I22" s="250"/>
      <c r="J22" s="250"/>
      <c r="K22" s="250"/>
      <c r="L22" s="253"/>
      <c r="M22" s="254"/>
      <c r="N22" s="251"/>
      <c r="O22" s="57"/>
      <c r="P22" s="87"/>
      <c r="Q22" s="80"/>
      <c r="R22" s="77"/>
      <c r="S22" s="77"/>
      <c r="T22" s="77"/>
      <c r="U22" s="77"/>
      <c r="V22" s="77"/>
      <c r="W22" s="77"/>
      <c r="X22" s="77"/>
      <c r="Y22" s="77"/>
      <c r="Z22" s="77"/>
      <c r="AA22" s="77"/>
      <c r="AB22" s="77"/>
      <c r="AC22" s="82"/>
      <c r="AD22" s="1"/>
      <c r="AE22" s="73"/>
    </row>
    <row r="23" spans="1:33" ht="20.25" customHeight="1">
      <c r="A23" s="249"/>
      <c r="B23" s="251"/>
      <c r="C23" s="251"/>
      <c r="D23" s="251"/>
      <c r="E23" s="255"/>
      <c r="F23" s="255"/>
      <c r="G23" s="255"/>
      <c r="H23" s="255"/>
      <c r="I23" s="256"/>
      <c r="J23" s="255"/>
      <c r="K23" s="255"/>
      <c r="L23" s="255"/>
      <c r="M23" s="255"/>
      <c r="N23" s="257"/>
      <c r="O23" s="56"/>
      <c r="P23" s="73"/>
      <c r="Q23" s="85"/>
      <c r="R23" s="79"/>
      <c r="S23" s="79"/>
      <c r="T23" s="79"/>
      <c r="U23" s="79"/>
      <c r="V23" s="79"/>
      <c r="W23" s="79"/>
      <c r="X23" s="79"/>
      <c r="Y23" s="79"/>
      <c r="Z23" s="79"/>
      <c r="AA23" s="79"/>
      <c r="AB23" s="79"/>
      <c r="AC23" s="79"/>
      <c r="AD23" s="1"/>
      <c r="AE23" s="73"/>
    </row>
    <row r="24" spans="1:33">
      <c r="A24" s="258"/>
      <c r="B24" s="201"/>
      <c r="C24" s="201"/>
      <c r="D24" s="201"/>
      <c r="E24" s="201"/>
      <c r="F24" s="201"/>
      <c r="G24" s="201"/>
      <c r="H24" s="201"/>
      <c r="I24" s="206"/>
      <c r="J24" s="206"/>
      <c r="K24" s="206"/>
      <c r="L24" s="259"/>
      <c r="M24" s="206"/>
      <c r="N24" s="206"/>
      <c r="P24" s="73"/>
      <c r="Q24" s="80"/>
      <c r="R24" s="77"/>
      <c r="S24" s="77"/>
      <c r="T24" s="77"/>
      <c r="U24" s="77"/>
      <c r="V24" s="77"/>
      <c r="W24" s="77"/>
      <c r="X24" s="77"/>
      <c r="Y24" s="77"/>
      <c r="Z24" s="77"/>
      <c r="AA24" s="77"/>
      <c r="AB24" s="82"/>
      <c r="AC24" s="82"/>
      <c r="AD24" s="1"/>
      <c r="AE24" s="73"/>
    </row>
    <row r="25" spans="1:33">
      <c r="A25" s="258"/>
      <c r="B25" s="201"/>
      <c r="C25" s="201"/>
      <c r="D25" s="201"/>
      <c r="E25" s="201"/>
      <c r="F25" s="201"/>
      <c r="G25" s="201"/>
      <c r="H25" s="201"/>
      <c r="I25" s="206"/>
      <c r="J25" s="206"/>
      <c r="K25" s="206"/>
      <c r="L25" s="206"/>
      <c r="M25" s="206"/>
      <c r="N25" s="206"/>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view="pageLayout" topLeftCell="C1" zoomScale="82" zoomScaleNormal="100" zoomScaleSheetLayoutView="80" zoomScalePageLayoutView="82" workbookViewId="0">
      <selection activeCell="K23" sqref="K23"/>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6384" width="9.140625" style="53"/>
  </cols>
  <sheetData>
    <row r="1" spans="1:33" ht="25.5" customHeight="1">
      <c r="A1" s="478" t="s">
        <v>446</v>
      </c>
      <c r="B1" s="512"/>
      <c r="C1" s="512"/>
      <c r="D1" s="512"/>
      <c r="E1" s="512"/>
      <c r="F1" s="512"/>
      <c r="G1" s="512"/>
      <c r="H1" s="512"/>
      <c r="I1" s="512"/>
      <c r="J1" s="512"/>
      <c r="K1" s="512"/>
      <c r="L1" s="512"/>
      <c r="M1" s="512"/>
      <c r="N1" s="513"/>
      <c r="Q1" s="1"/>
      <c r="R1" s="1"/>
      <c r="S1" s="78"/>
      <c r="T1" s="1"/>
      <c r="U1" s="1"/>
      <c r="V1" s="1"/>
      <c r="W1" s="1"/>
      <c r="X1" s="1"/>
      <c r="Y1" s="1"/>
      <c r="Z1" s="1"/>
      <c r="AA1" s="1"/>
      <c r="AB1" s="1"/>
      <c r="AC1" s="1"/>
      <c r="AD1" s="1"/>
      <c r="AE1" s="73"/>
    </row>
    <row r="2" spans="1:33" ht="22.5" customHeight="1">
      <c r="A2" s="155"/>
      <c r="B2" s="110">
        <v>43101</v>
      </c>
      <c r="C2" s="110">
        <v>43132</v>
      </c>
      <c r="D2" s="110">
        <v>43160</v>
      </c>
      <c r="E2" s="110">
        <v>43191</v>
      </c>
      <c r="F2" s="110">
        <v>43221</v>
      </c>
      <c r="G2" s="110">
        <v>43252</v>
      </c>
      <c r="H2" s="110">
        <v>43282</v>
      </c>
      <c r="I2" s="110">
        <v>43313</v>
      </c>
      <c r="J2" s="110">
        <v>43344</v>
      </c>
      <c r="K2" s="110">
        <v>43374</v>
      </c>
      <c r="L2" s="110">
        <v>43405</v>
      </c>
      <c r="M2" s="110">
        <v>43435</v>
      </c>
      <c r="N2" s="166" t="s">
        <v>15</v>
      </c>
      <c r="P2" s="66"/>
      <c r="Q2" s="80"/>
      <c r="R2" s="77"/>
      <c r="S2" s="77"/>
      <c r="T2" s="77"/>
      <c r="U2" s="77"/>
      <c r="V2" s="77"/>
      <c r="W2" s="77"/>
      <c r="X2" s="77"/>
      <c r="Y2" s="77"/>
      <c r="Z2" s="77"/>
      <c r="AA2" s="77"/>
      <c r="AB2" s="77"/>
      <c r="AC2" s="82"/>
      <c r="AD2" s="86"/>
      <c r="AE2" s="73"/>
      <c r="AF2" s="73"/>
      <c r="AG2" s="73"/>
    </row>
    <row r="3" spans="1:33" ht="20.25" customHeight="1">
      <c r="A3" s="174" t="s">
        <v>66</v>
      </c>
      <c r="B3" s="112">
        <v>14469645</v>
      </c>
      <c r="C3" s="112">
        <v>11666617</v>
      </c>
      <c r="D3" s="112">
        <v>11431271</v>
      </c>
      <c r="E3" s="112">
        <v>11729741</v>
      </c>
      <c r="F3" s="112">
        <v>11901088</v>
      </c>
      <c r="G3" s="415">
        <v>15283598</v>
      </c>
      <c r="H3" s="92">
        <v>9953922</v>
      </c>
      <c r="I3" s="92">
        <v>12657203</v>
      </c>
      <c r="J3" s="92">
        <v>7256498</v>
      </c>
      <c r="K3" s="92"/>
      <c r="L3" s="92"/>
      <c r="M3" s="316"/>
      <c r="N3" s="235">
        <f>SUM(B3:M3)</f>
        <v>106349583</v>
      </c>
      <c r="P3" s="67"/>
      <c r="Q3" s="80"/>
      <c r="R3" s="88"/>
      <c r="S3" s="77"/>
      <c r="T3" s="77"/>
      <c r="U3" s="77"/>
      <c r="V3" s="77"/>
      <c r="W3" s="77"/>
      <c r="X3" s="77"/>
      <c r="Y3" s="77"/>
      <c r="Z3" s="77"/>
      <c r="AA3" s="77"/>
      <c r="AB3" s="82"/>
      <c r="AC3" s="82"/>
      <c r="AD3" s="86"/>
      <c r="AE3" s="73"/>
      <c r="AF3" s="73"/>
      <c r="AG3" s="73"/>
    </row>
    <row r="4" spans="1:33" ht="20.25" customHeight="1">
      <c r="A4" s="174" t="s">
        <v>75</v>
      </c>
      <c r="B4" s="112">
        <v>12368319</v>
      </c>
      <c r="C4" s="112">
        <v>8092248</v>
      </c>
      <c r="D4" s="112">
        <v>14760521</v>
      </c>
      <c r="E4" s="112">
        <v>14495049</v>
      </c>
      <c r="F4" s="112">
        <v>12214082</v>
      </c>
      <c r="G4" s="415">
        <v>15600737</v>
      </c>
      <c r="H4" s="92">
        <v>11941997</v>
      </c>
      <c r="I4" s="92">
        <v>14184648</v>
      </c>
      <c r="J4" s="92">
        <v>8737894</v>
      </c>
      <c r="K4" s="92"/>
      <c r="L4" s="92"/>
      <c r="M4" s="316"/>
      <c r="N4" s="235">
        <f t="shared" ref="N4:N7" si="0">SUM(B4:M4)</f>
        <v>112395495</v>
      </c>
      <c r="P4" s="67"/>
      <c r="Q4" s="80"/>
      <c r="R4" s="88"/>
      <c r="S4" s="77"/>
      <c r="T4" s="77"/>
      <c r="U4" s="77"/>
      <c r="V4" s="77"/>
      <c r="W4" s="77"/>
      <c r="X4" s="77"/>
      <c r="Y4" s="77"/>
      <c r="Z4" s="77"/>
      <c r="AA4" s="77"/>
      <c r="AB4" s="82"/>
      <c r="AC4" s="82"/>
      <c r="AD4" s="86"/>
      <c r="AE4" s="73"/>
      <c r="AF4" s="73"/>
      <c r="AG4" s="73"/>
    </row>
    <row r="5" spans="1:33" ht="20.25" customHeight="1">
      <c r="A5" s="174" t="s">
        <v>78</v>
      </c>
      <c r="B5" s="112">
        <v>8770794</v>
      </c>
      <c r="C5" s="112">
        <v>11572267</v>
      </c>
      <c r="D5" s="112">
        <v>13712876</v>
      </c>
      <c r="E5" s="112">
        <v>9602603</v>
      </c>
      <c r="F5" s="112">
        <v>7332745</v>
      </c>
      <c r="G5" s="415">
        <v>17069494</v>
      </c>
      <c r="H5" s="92">
        <v>19103052</v>
      </c>
      <c r="I5" s="92">
        <v>13277059</v>
      </c>
      <c r="J5" s="92">
        <v>8585313</v>
      </c>
      <c r="K5" s="92"/>
      <c r="L5" s="92"/>
      <c r="M5" s="316"/>
      <c r="N5" s="235">
        <f t="shared" si="0"/>
        <v>109026203</v>
      </c>
      <c r="P5" s="67"/>
      <c r="Q5" s="80"/>
      <c r="R5" s="88"/>
      <c r="S5" s="77"/>
      <c r="T5" s="77"/>
      <c r="U5" s="77"/>
      <c r="V5" s="77"/>
      <c r="W5" s="77"/>
      <c r="X5" s="77"/>
      <c r="Y5" s="77"/>
      <c r="Z5" s="77"/>
      <c r="AA5" s="77"/>
      <c r="AB5" s="82"/>
      <c r="AC5" s="82"/>
      <c r="AD5" s="86"/>
      <c r="AE5" s="73"/>
      <c r="AF5" s="73"/>
      <c r="AG5" s="73"/>
    </row>
    <row r="6" spans="1:33" ht="20.25" customHeight="1">
      <c r="A6" s="174" t="s">
        <v>83</v>
      </c>
      <c r="B6" s="112">
        <v>25771026</v>
      </c>
      <c r="C6" s="112">
        <v>18670700</v>
      </c>
      <c r="D6" s="112">
        <v>16261533</v>
      </c>
      <c r="E6" s="112">
        <v>16480982</v>
      </c>
      <c r="F6" s="112">
        <v>16599764</v>
      </c>
      <c r="G6" s="415">
        <v>12244363</v>
      </c>
      <c r="H6" s="92">
        <v>15125023</v>
      </c>
      <c r="I6" s="92">
        <v>14989391</v>
      </c>
      <c r="J6" s="92">
        <v>17309954</v>
      </c>
      <c r="K6" s="92"/>
      <c r="L6" s="92"/>
      <c r="M6" s="316"/>
      <c r="N6" s="235">
        <f t="shared" si="0"/>
        <v>153452736</v>
      </c>
      <c r="P6" s="67"/>
      <c r="Q6" s="80"/>
      <c r="R6" s="88"/>
      <c r="S6" s="77"/>
      <c r="T6" s="77"/>
      <c r="U6" s="77"/>
      <c r="V6" s="77"/>
      <c r="W6" s="77"/>
      <c r="X6" s="77"/>
      <c r="Y6" s="77"/>
      <c r="Z6" s="77"/>
      <c r="AA6" s="77"/>
      <c r="AB6" s="82"/>
      <c r="AC6" s="82"/>
      <c r="AD6" s="86"/>
      <c r="AE6" s="73"/>
      <c r="AF6" s="73"/>
      <c r="AG6" s="73"/>
    </row>
    <row r="7" spans="1:33" ht="20.25" customHeight="1" thickBot="1">
      <c r="A7" s="175" t="s">
        <v>15</v>
      </c>
      <c r="B7" s="182">
        <f>SUM(B3:B6)</f>
        <v>61379784</v>
      </c>
      <c r="C7" s="182">
        <f t="shared" ref="C7:H7" si="1">SUM(C3:C6)</f>
        <v>50001832</v>
      </c>
      <c r="D7" s="182">
        <f t="shared" si="1"/>
        <v>56166201</v>
      </c>
      <c r="E7" s="182">
        <f t="shared" si="1"/>
        <v>52308375</v>
      </c>
      <c r="F7" s="182">
        <f t="shared" si="1"/>
        <v>48047679</v>
      </c>
      <c r="G7" s="182">
        <f t="shared" si="1"/>
        <v>60198192</v>
      </c>
      <c r="H7" s="182">
        <f t="shared" si="1"/>
        <v>56123994</v>
      </c>
      <c r="I7" s="182">
        <f>SUM(I3:I6)</f>
        <v>55108301</v>
      </c>
      <c r="J7" s="182">
        <f t="shared" ref="J7" si="2">SUM(J3:J6)</f>
        <v>41889659</v>
      </c>
      <c r="K7" s="182">
        <f t="shared" ref="K7" si="3">SUM(K3:K6)</f>
        <v>0</v>
      </c>
      <c r="L7" s="182">
        <f t="shared" ref="L7" si="4">SUM(L3:L6)</f>
        <v>0</v>
      </c>
      <c r="M7" s="182">
        <f t="shared" ref="M7" si="5">SUM(M3:M6)</f>
        <v>0</v>
      </c>
      <c r="N7" s="236">
        <f t="shared" si="0"/>
        <v>481224017</v>
      </c>
      <c r="P7" s="73"/>
      <c r="Q7" s="80"/>
      <c r="R7" s="77"/>
      <c r="S7" s="77"/>
      <c r="T7" s="77"/>
      <c r="U7" s="83"/>
      <c r="V7" s="83"/>
      <c r="W7" s="83"/>
      <c r="X7" s="77"/>
      <c r="Y7" s="77"/>
      <c r="Z7" s="77"/>
      <c r="AA7" s="77"/>
      <c r="AB7" s="82"/>
      <c r="AC7" s="82"/>
      <c r="AD7" s="86"/>
      <c r="AE7" s="73"/>
      <c r="AF7" s="73"/>
      <c r="AG7" s="73"/>
    </row>
    <row r="8" spans="1:33" ht="9.75" customHeight="1" thickBot="1">
      <c r="A8" s="287"/>
      <c r="B8" s="288"/>
      <c r="C8" s="288"/>
      <c r="D8" s="288"/>
      <c r="E8" s="288"/>
      <c r="F8" s="288"/>
      <c r="G8" s="288"/>
      <c r="H8" s="288"/>
      <c r="I8" s="287"/>
      <c r="J8" s="287"/>
      <c r="K8" s="287"/>
      <c r="L8" s="287"/>
      <c r="M8" s="287"/>
      <c r="N8" s="287"/>
      <c r="O8" s="63"/>
      <c r="P8" s="87"/>
      <c r="Q8" s="85"/>
      <c r="R8" s="79"/>
      <c r="S8" s="79"/>
      <c r="T8" s="79"/>
      <c r="U8" s="79"/>
      <c r="V8" s="79"/>
      <c r="W8" s="79"/>
      <c r="X8" s="79"/>
      <c r="Y8" s="79"/>
      <c r="Z8" s="79"/>
      <c r="AA8" s="79"/>
      <c r="AB8" s="79"/>
      <c r="AC8" s="79"/>
      <c r="AD8" s="79"/>
      <c r="AE8" s="73"/>
      <c r="AF8" s="73"/>
      <c r="AG8" s="73"/>
    </row>
    <row r="9" spans="1:33" ht="25.5" customHeight="1">
      <c r="A9" s="478" t="s">
        <v>447</v>
      </c>
      <c r="B9" s="512"/>
      <c r="C9" s="512"/>
      <c r="D9" s="512"/>
      <c r="E9" s="512"/>
      <c r="F9" s="512"/>
      <c r="G9" s="512"/>
      <c r="H9" s="512"/>
      <c r="I9" s="512"/>
      <c r="J9" s="512"/>
      <c r="K9" s="512"/>
      <c r="L9" s="512"/>
      <c r="M9" s="512"/>
      <c r="N9" s="513"/>
      <c r="Q9" s="1"/>
      <c r="R9" s="1"/>
      <c r="S9" s="78"/>
      <c r="T9" s="1"/>
      <c r="U9" s="1"/>
      <c r="V9" s="1"/>
      <c r="W9" s="1"/>
      <c r="X9" s="1"/>
      <c r="Y9" s="1"/>
      <c r="Z9" s="1"/>
      <c r="AA9" s="1"/>
      <c r="AB9" s="1"/>
      <c r="AC9" s="1"/>
      <c r="AD9" s="1"/>
      <c r="AE9" s="73"/>
    </row>
    <row r="10" spans="1:33" ht="22.5" customHeight="1">
      <c r="A10" s="155"/>
      <c r="B10" s="110">
        <v>43101</v>
      </c>
      <c r="C10" s="110">
        <v>43132</v>
      </c>
      <c r="D10" s="110">
        <v>43160</v>
      </c>
      <c r="E10" s="110">
        <v>43191</v>
      </c>
      <c r="F10" s="110">
        <v>43221</v>
      </c>
      <c r="G10" s="110">
        <v>43252</v>
      </c>
      <c r="H10" s="110">
        <v>43282</v>
      </c>
      <c r="I10" s="110">
        <v>43313</v>
      </c>
      <c r="J10" s="110">
        <v>43344</v>
      </c>
      <c r="K10" s="110">
        <v>43374</v>
      </c>
      <c r="L10" s="110">
        <v>43405</v>
      </c>
      <c r="M10" s="110">
        <v>43435</v>
      </c>
      <c r="N10" s="166" t="s">
        <v>15</v>
      </c>
      <c r="P10" s="66"/>
      <c r="Q10" s="80"/>
      <c r="R10" s="77"/>
      <c r="S10" s="77"/>
      <c r="T10" s="77"/>
      <c r="U10" s="77"/>
      <c r="V10" s="77"/>
      <c r="W10" s="77"/>
      <c r="X10" s="77"/>
      <c r="Y10" s="77"/>
      <c r="Z10" s="77"/>
      <c r="AA10" s="77"/>
      <c r="AB10" s="77"/>
      <c r="AC10" s="82"/>
      <c r="AD10" s="86"/>
      <c r="AE10" s="73"/>
      <c r="AF10" s="73"/>
      <c r="AG10" s="73"/>
    </row>
    <row r="11" spans="1:33" ht="20.25" customHeight="1">
      <c r="A11" s="174" t="s">
        <v>66</v>
      </c>
      <c r="B11" s="112">
        <v>641689.320732794</v>
      </c>
      <c r="C11" s="112">
        <v>518617.72968936199</v>
      </c>
      <c r="D11" s="112">
        <v>506408.97170095501</v>
      </c>
      <c r="E11" s="112">
        <v>528871.76041986002</v>
      </c>
      <c r="F11" s="112">
        <v>529252.44367756799</v>
      </c>
      <c r="G11" s="416">
        <v>678071.58892270597</v>
      </c>
      <c r="H11" s="92">
        <v>441919.26053195901</v>
      </c>
      <c r="I11" s="92">
        <v>562007.82366993197</v>
      </c>
      <c r="J11" s="92">
        <v>321188</v>
      </c>
      <c r="K11" s="92"/>
      <c r="L11" s="92"/>
      <c r="M11" s="316"/>
      <c r="N11" s="235">
        <f>SUM(B11:M11)</f>
        <v>4728026.8993451362</v>
      </c>
      <c r="P11" s="67"/>
      <c r="Q11" s="80"/>
      <c r="R11" s="88"/>
      <c r="S11" s="77"/>
      <c r="T11" s="77"/>
      <c r="U11" s="77"/>
      <c r="V11" s="77"/>
      <c r="W11" s="77"/>
      <c r="X11" s="77"/>
      <c r="Y11" s="77"/>
      <c r="Z11" s="77"/>
      <c r="AA11" s="77"/>
      <c r="AB11" s="82"/>
      <c r="AC11" s="82"/>
      <c r="AD11" s="86"/>
      <c r="AE11" s="73"/>
      <c r="AF11" s="73"/>
      <c r="AG11" s="73"/>
    </row>
    <row r="12" spans="1:33" ht="20.25" customHeight="1">
      <c r="A12" s="174" t="s">
        <v>75</v>
      </c>
      <c r="B12" s="112">
        <v>555280.55131543498</v>
      </c>
      <c r="C12" s="112">
        <v>364207.24791617901</v>
      </c>
      <c r="D12" s="112">
        <v>662007.70521066</v>
      </c>
      <c r="E12" s="112">
        <v>647106.17951945995</v>
      </c>
      <c r="F12" s="112">
        <v>545091.44300543598</v>
      </c>
      <c r="G12" s="416">
        <v>696850.34059184801</v>
      </c>
      <c r="H12" s="92">
        <v>533539.31178683403</v>
      </c>
      <c r="I12" s="92">
        <v>631922.94670064305</v>
      </c>
      <c r="J12" s="92">
        <v>473940</v>
      </c>
      <c r="K12" s="92"/>
      <c r="L12" s="92"/>
      <c r="M12" s="316"/>
      <c r="N12" s="235">
        <f t="shared" ref="N12:N14" si="6">SUM(B12:M12)</f>
        <v>5109945.7260464951</v>
      </c>
      <c r="P12" s="67"/>
      <c r="Q12" s="80"/>
      <c r="R12" s="88"/>
      <c r="S12" s="77"/>
      <c r="T12" s="77"/>
      <c r="U12" s="77"/>
      <c r="V12" s="77"/>
      <c r="W12" s="77"/>
      <c r="X12" s="77"/>
      <c r="Y12" s="77"/>
      <c r="Z12" s="77"/>
      <c r="AA12" s="77"/>
      <c r="AB12" s="82"/>
      <c r="AC12" s="82"/>
      <c r="AD12" s="86"/>
      <c r="AE12" s="73"/>
      <c r="AF12" s="73"/>
      <c r="AG12" s="73"/>
    </row>
    <row r="13" spans="1:33" ht="20.25" customHeight="1">
      <c r="A13" s="174" t="s">
        <v>78</v>
      </c>
      <c r="B13" s="112">
        <v>391137.7197442</v>
      </c>
      <c r="C13" s="112">
        <v>510770.28667269897</v>
      </c>
      <c r="D13" s="112">
        <v>613342.93484094902</v>
      </c>
      <c r="E13" s="112">
        <v>428865.68977298599</v>
      </c>
      <c r="F13" s="112">
        <v>327438.00877901999</v>
      </c>
      <c r="G13" s="416">
        <v>761066.05910363595</v>
      </c>
      <c r="H13" s="92">
        <v>849292.53231019597</v>
      </c>
      <c r="I13" s="92">
        <v>592747.017750634</v>
      </c>
      <c r="J13" s="92">
        <v>381751</v>
      </c>
      <c r="K13" s="92"/>
      <c r="L13" s="92"/>
      <c r="M13" s="316"/>
      <c r="N13" s="235">
        <f t="shared" si="6"/>
        <v>4856411.2489743195</v>
      </c>
      <c r="P13" s="67"/>
      <c r="Q13" s="80"/>
      <c r="R13" s="88"/>
      <c r="S13" s="77"/>
      <c r="T13" s="77"/>
      <c r="U13" s="77"/>
      <c r="V13" s="77"/>
      <c r="W13" s="77"/>
      <c r="X13" s="77"/>
      <c r="Y13" s="77"/>
      <c r="Z13" s="77"/>
      <c r="AA13" s="77"/>
      <c r="AB13" s="82"/>
      <c r="AC13" s="82"/>
      <c r="AD13" s="86"/>
      <c r="AE13" s="73"/>
      <c r="AF13" s="73"/>
      <c r="AG13" s="73"/>
    </row>
    <row r="14" spans="1:33" ht="20.25" customHeight="1">
      <c r="A14" s="174" t="s">
        <v>83</v>
      </c>
      <c r="B14" s="112">
        <v>1145847.45762712</v>
      </c>
      <c r="C14" s="112">
        <v>833282.75209540199</v>
      </c>
      <c r="D14" s="112">
        <v>723690.07089357998</v>
      </c>
      <c r="E14" s="112">
        <v>732810.52552011795</v>
      </c>
      <c r="F14" s="112">
        <v>741888.89385474904</v>
      </c>
      <c r="G14" s="416">
        <v>548784.18594644999</v>
      </c>
      <c r="H14" s="92">
        <v>680865.69972630404</v>
      </c>
      <c r="I14" s="92">
        <v>672773.38420107705</v>
      </c>
      <c r="J14" s="92">
        <v>773287</v>
      </c>
      <c r="K14" s="92"/>
      <c r="L14" s="92"/>
      <c r="M14" s="316"/>
      <c r="N14" s="235">
        <f t="shared" si="6"/>
        <v>6853229.9698647996</v>
      </c>
      <c r="P14" s="67"/>
      <c r="Q14" s="80"/>
      <c r="R14" s="88"/>
      <c r="S14" s="77"/>
      <c r="T14" s="77"/>
      <c r="U14" s="77"/>
      <c r="V14" s="77"/>
      <c r="W14" s="77"/>
      <c r="X14" s="77"/>
      <c r="Y14" s="77"/>
      <c r="Z14" s="77"/>
      <c r="AA14" s="77"/>
      <c r="AB14" s="82"/>
      <c r="AC14" s="82"/>
      <c r="AD14" s="86"/>
      <c r="AE14" s="73"/>
      <c r="AF14" s="73"/>
      <c r="AG14" s="73"/>
    </row>
    <row r="15" spans="1:33" ht="17.25" customHeight="1" thickBot="1">
      <c r="A15" s="175" t="s">
        <v>15</v>
      </c>
      <c r="B15" s="182">
        <f>SUM(B11:B14)</f>
        <v>2733955.0494195488</v>
      </c>
      <c r="C15" s="182">
        <f t="shared" ref="C15:N15" si="7">SUM(C11:C14)</f>
        <v>2226878.0163736418</v>
      </c>
      <c r="D15" s="182">
        <f t="shared" si="7"/>
        <v>2505449.6826461442</v>
      </c>
      <c r="E15" s="182">
        <f t="shared" si="7"/>
        <v>2337654.1552324239</v>
      </c>
      <c r="F15" s="182">
        <f t="shared" si="7"/>
        <v>2143670.7893167729</v>
      </c>
      <c r="G15" s="182">
        <f t="shared" si="7"/>
        <v>2684772.17456464</v>
      </c>
      <c r="H15" s="182">
        <f>SUM(H11:H14)</f>
        <v>2505616.804355293</v>
      </c>
      <c r="I15" s="182">
        <f t="shared" si="7"/>
        <v>2459451.1723222863</v>
      </c>
      <c r="J15" s="182">
        <f t="shared" si="7"/>
        <v>1950166</v>
      </c>
      <c r="K15" s="177">
        <f t="shared" si="7"/>
        <v>0</v>
      </c>
      <c r="L15" s="177">
        <f t="shared" si="7"/>
        <v>0</v>
      </c>
      <c r="M15" s="177">
        <f t="shared" si="7"/>
        <v>0</v>
      </c>
      <c r="N15" s="236">
        <f t="shared" si="7"/>
        <v>21547613.844230752</v>
      </c>
      <c r="P15" s="73"/>
      <c r="Q15" s="80"/>
      <c r="R15" s="77"/>
      <c r="S15" s="77"/>
      <c r="T15" s="77"/>
      <c r="U15" s="83"/>
      <c r="V15" s="83"/>
      <c r="W15" s="83"/>
      <c r="X15" s="77"/>
      <c r="Y15" s="77"/>
      <c r="Z15" s="77"/>
      <c r="AA15" s="77"/>
      <c r="AB15" s="82"/>
      <c r="AC15" s="82"/>
      <c r="AD15" s="86"/>
      <c r="AE15" s="73"/>
      <c r="AF15" s="73"/>
      <c r="AG15" s="73"/>
    </row>
    <row r="16" spans="1:33" ht="17.25" customHeight="1">
      <c r="A16" s="332" t="s">
        <v>416</v>
      </c>
      <c r="B16" s="290"/>
      <c r="C16" s="289"/>
      <c r="D16" s="289"/>
      <c r="E16" s="289"/>
      <c r="F16" s="278"/>
      <c r="G16" s="278"/>
      <c r="H16" s="278"/>
      <c r="I16" s="278"/>
      <c r="J16" s="278"/>
      <c r="K16" s="279"/>
      <c r="L16" s="279"/>
      <c r="M16" s="279"/>
      <c r="N16" s="278"/>
      <c r="P16" s="73"/>
      <c r="Q16" s="80"/>
      <c r="R16" s="77"/>
      <c r="S16" s="77"/>
      <c r="T16" s="77"/>
      <c r="U16" s="83"/>
      <c r="V16" s="83"/>
      <c r="W16" s="83"/>
      <c r="X16" s="77"/>
      <c r="Y16" s="77"/>
      <c r="Z16" s="77"/>
      <c r="AA16" s="77"/>
      <c r="AB16" s="82"/>
      <c r="AC16" s="82"/>
      <c r="AD16" s="86"/>
      <c r="AE16" s="73"/>
      <c r="AF16" s="73"/>
      <c r="AG16" s="73"/>
    </row>
    <row r="17" spans="1:33" ht="9.75" customHeight="1" thickBot="1">
      <c r="A17" s="287"/>
      <c r="B17" s="287"/>
      <c r="C17" s="287"/>
      <c r="D17" s="287"/>
      <c r="E17" s="287"/>
      <c r="F17" s="287"/>
      <c r="G17" s="287"/>
      <c r="H17" s="287"/>
      <c r="I17" s="287"/>
      <c r="J17" s="287"/>
      <c r="K17" s="287"/>
      <c r="L17" s="291"/>
      <c r="M17" s="287"/>
      <c r="N17" s="287"/>
      <c r="O17" s="63"/>
      <c r="P17" s="87"/>
      <c r="Q17" s="85"/>
      <c r="R17" s="79"/>
      <c r="S17" s="79"/>
      <c r="T17" s="79"/>
      <c r="U17" s="79"/>
      <c r="V17" s="79"/>
      <c r="W17" s="79"/>
      <c r="X17" s="79"/>
      <c r="Y17" s="79"/>
      <c r="Z17" s="79"/>
      <c r="AA17" s="79"/>
      <c r="AB17" s="79"/>
      <c r="AC17" s="79"/>
      <c r="AD17" s="79"/>
      <c r="AE17" s="73"/>
      <c r="AF17" s="73"/>
      <c r="AG17" s="73"/>
    </row>
    <row r="18" spans="1:33" ht="22.5" customHeight="1" thickBot="1">
      <c r="A18" s="478" t="s">
        <v>448</v>
      </c>
      <c r="B18" s="512"/>
      <c r="C18" s="512"/>
      <c r="D18" s="512"/>
      <c r="E18" s="512"/>
      <c r="F18" s="512"/>
      <c r="G18" s="512"/>
      <c r="H18" s="512"/>
      <c r="I18" s="512"/>
      <c r="J18" s="512"/>
      <c r="K18" s="512"/>
      <c r="L18" s="512"/>
      <c r="M18" s="512"/>
      <c r="N18" s="513"/>
      <c r="O18" s="63"/>
      <c r="P18" s="87"/>
      <c r="Q18" s="85"/>
      <c r="R18" s="79"/>
      <c r="S18" s="79"/>
      <c r="T18" s="79"/>
      <c r="U18" s="79"/>
      <c r="V18" s="79"/>
      <c r="W18" s="79"/>
      <c r="X18" s="79"/>
      <c r="Y18" s="79"/>
      <c r="Z18" s="79"/>
      <c r="AA18" s="79"/>
      <c r="AB18" s="79"/>
      <c r="AC18" s="79"/>
      <c r="AD18" s="79"/>
      <c r="AE18" s="73"/>
      <c r="AF18" s="73"/>
      <c r="AG18" s="73"/>
    </row>
    <row r="19" spans="1:33" ht="22.5" customHeight="1">
      <c r="A19" s="522" t="s">
        <v>311</v>
      </c>
      <c r="B19" s="523"/>
      <c r="C19" s="523"/>
      <c r="D19" s="523"/>
      <c r="E19" s="523"/>
      <c r="F19" s="523"/>
      <c r="G19" s="523"/>
      <c r="H19" s="523"/>
      <c r="I19" s="523"/>
      <c r="J19" s="523"/>
      <c r="K19" s="523"/>
      <c r="L19" s="523"/>
      <c r="M19" s="523"/>
      <c r="N19" s="524"/>
      <c r="O19" s="56"/>
      <c r="P19" s="87"/>
      <c r="Q19" s="80"/>
      <c r="R19" s="81"/>
      <c r="S19" s="81"/>
      <c r="T19" s="81"/>
      <c r="U19" s="81"/>
      <c r="V19" s="81"/>
      <c r="W19" s="81"/>
      <c r="X19" s="81"/>
      <c r="Y19" s="81"/>
      <c r="Z19" s="81"/>
      <c r="AA19" s="81"/>
      <c r="AB19" s="81"/>
      <c r="AC19" s="81"/>
      <c r="AD19" s="1"/>
      <c r="AE19" s="73"/>
    </row>
    <row r="20" spans="1:33" ht="20.25" customHeight="1">
      <c r="A20" s="155"/>
      <c r="B20" s="110">
        <v>43101</v>
      </c>
      <c r="C20" s="110">
        <v>43132</v>
      </c>
      <c r="D20" s="110">
        <v>43160</v>
      </c>
      <c r="E20" s="110">
        <v>43191</v>
      </c>
      <c r="F20" s="110">
        <v>43221</v>
      </c>
      <c r="G20" s="110">
        <v>43252</v>
      </c>
      <c r="H20" s="110">
        <v>43282</v>
      </c>
      <c r="I20" s="110">
        <v>43313</v>
      </c>
      <c r="J20" s="110">
        <v>43344</v>
      </c>
      <c r="K20" s="110">
        <v>43374</v>
      </c>
      <c r="L20" s="110">
        <v>43405</v>
      </c>
      <c r="M20" s="110">
        <v>43435</v>
      </c>
      <c r="N20" s="166" t="s">
        <v>15</v>
      </c>
      <c r="O20" s="57"/>
      <c r="P20" s="87"/>
      <c r="Q20" s="80"/>
      <c r="R20" s="77"/>
      <c r="S20" s="77"/>
      <c r="T20" s="77"/>
      <c r="U20" s="77"/>
      <c r="V20" s="77"/>
      <c r="W20" s="77"/>
      <c r="X20" s="77"/>
      <c r="Y20" s="77"/>
      <c r="Z20" s="77"/>
      <c r="AA20" s="77"/>
      <c r="AB20" s="77"/>
      <c r="AC20" s="82"/>
      <c r="AD20" s="1"/>
      <c r="AE20" s="73"/>
    </row>
    <row r="21" spans="1:33" ht="20.25" customHeight="1">
      <c r="A21" s="174" t="s">
        <v>66</v>
      </c>
      <c r="B21" s="112">
        <v>157985</v>
      </c>
      <c r="C21" s="112">
        <v>111463</v>
      </c>
      <c r="D21" s="112">
        <v>63295</v>
      </c>
      <c r="E21" s="112">
        <v>43115</v>
      </c>
      <c r="F21" s="112">
        <v>105028</v>
      </c>
      <c r="G21" s="417">
        <v>105844</v>
      </c>
      <c r="H21" s="92">
        <v>110005</v>
      </c>
      <c r="I21" s="92">
        <v>103473</v>
      </c>
      <c r="J21" s="92">
        <v>65723</v>
      </c>
      <c r="K21" s="92"/>
      <c r="L21" s="92"/>
      <c r="M21" s="316"/>
      <c r="N21" s="235">
        <f>SUM(B21:M21)</f>
        <v>865931</v>
      </c>
      <c r="O21" s="57"/>
      <c r="P21" s="87"/>
      <c r="Q21" s="80"/>
      <c r="R21" s="77"/>
      <c r="S21" s="77"/>
      <c r="T21" s="77"/>
      <c r="U21" s="77"/>
      <c r="V21" s="77"/>
      <c r="W21" s="77"/>
      <c r="X21" s="77"/>
      <c r="Y21" s="77"/>
      <c r="Z21" s="77"/>
      <c r="AA21" s="77"/>
      <c r="AB21" s="77"/>
      <c r="AC21" s="82"/>
      <c r="AD21" s="1"/>
      <c r="AE21" s="73"/>
    </row>
    <row r="22" spans="1:33" ht="20.25" customHeight="1">
      <c r="A22" s="174" t="s">
        <v>75</v>
      </c>
      <c r="B22" s="112">
        <v>45426</v>
      </c>
      <c r="C22" s="112">
        <v>31992</v>
      </c>
      <c r="D22" s="112">
        <v>47160</v>
      </c>
      <c r="E22" s="112">
        <v>66533</v>
      </c>
      <c r="F22" s="112">
        <v>78871</v>
      </c>
      <c r="G22" s="417">
        <v>79641</v>
      </c>
      <c r="H22" s="92">
        <v>64869</v>
      </c>
      <c r="I22" s="92">
        <v>60792</v>
      </c>
      <c r="J22" s="92">
        <v>2141</v>
      </c>
      <c r="K22" s="92"/>
      <c r="L22" s="92"/>
      <c r="M22" s="316"/>
      <c r="N22" s="235">
        <f t="shared" ref="N22:N24" si="8">SUM(B22:M22)</f>
        <v>477425</v>
      </c>
      <c r="O22" s="57"/>
      <c r="P22" s="87"/>
      <c r="Q22" s="80"/>
      <c r="R22" s="77"/>
      <c r="S22" s="77"/>
      <c r="T22" s="77"/>
      <c r="U22" s="77"/>
      <c r="V22" s="77"/>
      <c r="W22" s="77"/>
      <c r="X22" s="77"/>
      <c r="Y22" s="77"/>
      <c r="Z22" s="77"/>
      <c r="AA22" s="77"/>
      <c r="AB22" s="77"/>
      <c r="AC22" s="82"/>
      <c r="AD22" s="1"/>
      <c r="AE22" s="73"/>
    </row>
    <row r="23" spans="1:33" ht="20.25" customHeight="1">
      <c r="A23" s="174" t="s">
        <v>78</v>
      </c>
      <c r="B23" s="112">
        <v>89299</v>
      </c>
      <c r="C23" s="112">
        <v>56094</v>
      </c>
      <c r="D23" s="112">
        <v>135061</v>
      </c>
      <c r="E23" s="112">
        <v>105924</v>
      </c>
      <c r="F23" s="112">
        <v>80112</v>
      </c>
      <c r="G23" s="417">
        <v>85296</v>
      </c>
      <c r="H23" s="92">
        <v>89906</v>
      </c>
      <c r="I23" s="92">
        <v>100108</v>
      </c>
      <c r="J23" s="92">
        <v>69733</v>
      </c>
      <c r="K23" s="92"/>
      <c r="L23" s="92"/>
      <c r="M23" s="316"/>
      <c r="N23" s="235">
        <f t="shared" si="8"/>
        <v>811533</v>
      </c>
      <c r="O23" s="57"/>
      <c r="P23" s="87"/>
      <c r="Q23" s="80"/>
      <c r="R23" s="77"/>
      <c r="S23" s="77"/>
      <c r="T23" s="77"/>
      <c r="U23" s="77"/>
      <c r="V23" s="77"/>
      <c r="W23" s="77"/>
      <c r="X23" s="77"/>
      <c r="Y23" s="77"/>
      <c r="Z23" s="77"/>
      <c r="AA23" s="77"/>
      <c r="AB23" s="77"/>
      <c r="AC23" s="82"/>
      <c r="AD23" s="1"/>
      <c r="AE23" s="73"/>
    </row>
    <row r="24" spans="1:33" ht="20.25" customHeight="1">
      <c r="A24" s="174" t="s">
        <v>83</v>
      </c>
      <c r="B24" s="112">
        <v>198845</v>
      </c>
      <c r="C24" s="112">
        <v>178086</v>
      </c>
      <c r="D24" s="112">
        <v>206262</v>
      </c>
      <c r="E24" s="112">
        <v>169597</v>
      </c>
      <c r="F24" s="112">
        <v>97151</v>
      </c>
      <c r="G24" s="417">
        <v>120825</v>
      </c>
      <c r="H24" s="92">
        <v>101712</v>
      </c>
      <c r="I24" s="92">
        <v>105902</v>
      </c>
      <c r="J24" s="92">
        <v>118249</v>
      </c>
      <c r="K24" s="92"/>
      <c r="L24" s="92"/>
      <c r="M24" s="316"/>
      <c r="N24" s="235">
        <f t="shared" si="8"/>
        <v>1296629</v>
      </c>
      <c r="O24" s="56"/>
      <c r="P24" s="73"/>
      <c r="Q24" s="85"/>
      <c r="R24" s="79"/>
      <c r="S24" s="79"/>
      <c r="T24" s="79"/>
      <c r="U24" s="79"/>
      <c r="V24" s="79"/>
      <c r="W24" s="79"/>
      <c r="X24" s="79"/>
      <c r="Y24" s="79"/>
      <c r="Z24" s="79"/>
      <c r="AA24" s="79"/>
      <c r="AB24" s="79"/>
      <c r="AC24" s="79"/>
      <c r="AD24" s="1"/>
      <c r="AE24" s="73"/>
    </row>
    <row r="25" spans="1:33" ht="15.75" thickBot="1">
      <c r="A25" s="175" t="s">
        <v>15</v>
      </c>
      <c r="B25" s="182">
        <f t="shared" ref="B25:N25" si="9">SUM(B21:B24)</f>
        <v>491555</v>
      </c>
      <c r="C25" s="182">
        <f t="shared" si="9"/>
        <v>377635</v>
      </c>
      <c r="D25" s="182">
        <f t="shared" si="9"/>
        <v>451778</v>
      </c>
      <c r="E25" s="182">
        <f t="shared" si="9"/>
        <v>385169</v>
      </c>
      <c r="F25" s="182">
        <f t="shared" si="9"/>
        <v>361162</v>
      </c>
      <c r="G25" s="182">
        <f t="shared" si="9"/>
        <v>391606</v>
      </c>
      <c r="H25" s="180">
        <f t="shared" si="9"/>
        <v>366492</v>
      </c>
      <c r="I25" s="181">
        <f t="shared" si="9"/>
        <v>370275</v>
      </c>
      <c r="J25" s="180">
        <f t="shared" si="9"/>
        <v>255846</v>
      </c>
      <c r="K25" s="180">
        <f t="shared" si="9"/>
        <v>0</v>
      </c>
      <c r="L25" s="180">
        <f t="shared" si="9"/>
        <v>0</v>
      </c>
      <c r="M25" s="180">
        <f t="shared" si="9"/>
        <v>0</v>
      </c>
      <c r="N25" s="237">
        <f t="shared" si="9"/>
        <v>3451518</v>
      </c>
      <c r="P25" s="73"/>
      <c r="Q25" s="80"/>
      <c r="R25" s="77"/>
      <c r="S25" s="77"/>
      <c r="T25" s="77"/>
      <c r="U25" s="77"/>
      <c r="V25" s="77"/>
      <c r="W25" s="77"/>
      <c r="X25" s="77"/>
      <c r="Y25" s="77"/>
      <c r="Z25" s="77"/>
      <c r="AA25" s="77"/>
      <c r="AB25" s="82"/>
      <c r="AC25" s="82"/>
      <c r="AD25" s="1"/>
      <c r="AE25" s="73"/>
    </row>
    <row r="26" spans="1:33">
      <c r="A26" s="117" t="s">
        <v>395</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5"/>
      <c r="B77" s="225"/>
      <c r="C77" s="225"/>
      <c r="D77" s="225"/>
      <c r="E77" s="225"/>
      <c r="F77" s="225"/>
      <c r="G77" s="225"/>
      <c r="H77" s="225"/>
      <c r="I77" s="225"/>
      <c r="J77" s="225"/>
      <c r="K77" s="225"/>
      <c r="L77" s="226"/>
      <c r="M77" s="225"/>
      <c r="N77" s="225"/>
      <c r="O77" s="225"/>
      <c r="P77" s="225"/>
      <c r="Q77" s="225"/>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28</v>
      </c>
      <c r="F4" s="9" t="s">
        <v>23</v>
      </c>
      <c r="G4" s="10" t="s">
        <v>18</v>
      </c>
    </row>
    <row r="5" spans="2:7">
      <c r="B5" s="18"/>
      <c r="D5" s="18"/>
      <c r="F5" s="18"/>
      <c r="G5" s="18"/>
    </row>
    <row r="6" spans="2:7">
      <c r="B6" s="11" t="s">
        <v>29</v>
      </c>
      <c r="C6" s="3">
        <v>100</v>
      </c>
      <c r="D6" s="11" t="s">
        <v>30</v>
      </c>
      <c r="E6" s="3" t="s">
        <v>31</v>
      </c>
      <c r="F6" s="12">
        <v>1966</v>
      </c>
      <c r="G6" s="12" t="s">
        <v>32</v>
      </c>
    </row>
    <row r="7" spans="2:7">
      <c r="B7" s="11"/>
      <c r="D7" s="11"/>
      <c r="F7" s="11"/>
      <c r="G7" s="11"/>
    </row>
    <row r="8" spans="2:7">
      <c r="B8" s="11" t="s">
        <v>33</v>
      </c>
      <c r="C8" s="3">
        <v>51</v>
      </c>
      <c r="D8" s="11" t="s">
        <v>34</v>
      </c>
      <c r="E8" s="3" t="s">
        <v>0</v>
      </c>
      <c r="F8" s="12" t="s">
        <v>35</v>
      </c>
      <c r="G8" s="12" t="s">
        <v>36</v>
      </c>
    </row>
    <row r="9" spans="2:7">
      <c r="B9" s="11"/>
      <c r="C9" s="3">
        <v>49</v>
      </c>
      <c r="D9" s="11" t="s">
        <v>30</v>
      </c>
      <c r="E9" s="3" t="s">
        <v>1</v>
      </c>
      <c r="F9" s="12">
        <v>1987</v>
      </c>
      <c r="G9" s="12" t="s">
        <v>37</v>
      </c>
    </row>
    <row r="10" spans="2:7">
      <c r="B10" s="11"/>
      <c r="D10" s="11"/>
      <c r="F10" s="11"/>
      <c r="G10" s="11"/>
    </row>
    <row r="11" spans="2:7">
      <c r="B11" s="11" t="s">
        <v>38</v>
      </c>
      <c r="C11" s="3"/>
      <c r="D11" s="11"/>
      <c r="E11" s="3" t="s">
        <v>3</v>
      </c>
      <c r="F11" s="12"/>
      <c r="G11" s="12" t="s">
        <v>39</v>
      </c>
    </row>
    <row r="12" spans="2:7">
      <c r="B12" s="11"/>
      <c r="C12" s="3"/>
      <c r="D12" s="11"/>
      <c r="E12" s="3"/>
      <c r="F12" s="12"/>
      <c r="G12" s="12"/>
    </row>
    <row r="13" spans="2:7">
      <c r="B13" s="11" t="s">
        <v>40</v>
      </c>
      <c r="C13" s="3"/>
      <c r="D13" s="11"/>
      <c r="E13" s="3" t="s">
        <v>41</v>
      </c>
      <c r="F13" s="12"/>
      <c r="G13" s="12" t="s">
        <v>36</v>
      </c>
    </row>
    <row r="14" spans="2:7">
      <c r="B14" s="11"/>
      <c r="C14" s="3"/>
      <c r="D14" s="11"/>
      <c r="E14" s="3" t="s">
        <v>42</v>
      </c>
      <c r="F14" s="12"/>
      <c r="G14" s="12" t="s">
        <v>36</v>
      </c>
    </row>
    <row r="15" spans="2:7">
      <c r="B15" s="11"/>
      <c r="C15" s="3"/>
      <c r="D15" s="11"/>
      <c r="E15" s="3" t="s">
        <v>43</v>
      </c>
      <c r="F15" s="12"/>
      <c r="G15" s="12" t="s">
        <v>44</v>
      </c>
    </row>
    <row r="16" spans="2:7">
      <c r="B16" s="11"/>
      <c r="C16" s="3"/>
      <c r="D16" s="11"/>
      <c r="E16" s="3" t="s">
        <v>45</v>
      </c>
      <c r="F16" s="12"/>
      <c r="G16" s="12" t="s">
        <v>39</v>
      </c>
    </row>
    <row r="17" spans="2:7">
      <c r="B17" s="11"/>
      <c r="C17" s="1"/>
      <c r="D17" s="11"/>
      <c r="E17" s="1"/>
      <c r="F17" s="11"/>
      <c r="G17" s="11"/>
    </row>
    <row r="18" spans="2:7">
      <c r="B18" s="11" t="s">
        <v>46</v>
      </c>
      <c r="C18" s="3"/>
      <c r="D18" s="11" t="s">
        <v>47</v>
      </c>
      <c r="E18" s="3" t="s">
        <v>2</v>
      </c>
      <c r="F18" s="12">
        <v>2002</v>
      </c>
      <c r="G18" s="12" t="s">
        <v>48</v>
      </c>
    </row>
    <row r="19" spans="2:7">
      <c r="B19" s="11"/>
      <c r="C19" s="3"/>
      <c r="D19" s="11" t="s">
        <v>24</v>
      </c>
      <c r="E19" s="3"/>
      <c r="F19" s="12"/>
      <c r="G19" s="12"/>
    </row>
    <row r="20" spans="2:7">
      <c r="B20" s="11"/>
      <c r="C20" s="3"/>
      <c r="D20" s="11" t="s">
        <v>49</v>
      </c>
      <c r="E20" s="3"/>
      <c r="F20" s="12"/>
      <c r="G20" s="12"/>
    </row>
    <row r="21" spans="2:7">
      <c r="B21" s="11"/>
      <c r="C21" s="3"/>
      <c r="D21" s="19" t="s">
        <v>50</v>
      </c>
      <c r="E21" s="3"/>
      <c r="F21" s="12"/>
      <c r="G21" s="12"/>
    </row>
    <row r="22" spans="2:7">
      <c r="B22" s="11"/>
      <c r="C22" s="3"/>
      <c r="D22" s="19" t="s">
        <v>51</v>
      </c>
      <c r="E22" s="3"/>
      <c r="F22" s="12"/>
      <c r="G22" s="12"/>
    </row>
    <row r="23" spans="2:7">
      <c r="B23" s="11"/>
      <c r="C23" s="3"/>
      <c r="D23" s="11"/>
      <c r="E23" s="3"/>
      <c r="F23" s="12"/>
      <c r="G23" s="12"/>
    </row>
    <row r="24" spans="2:7">
      <c r="B24" s="11" t="s">
        <v>52</v>
      </c>
      <c r="C24" s="3"/>
      <c r="D24" s="11" t="s">
        <v>47</v>
      </c>
      <c r="E24" s="3" t="s">
        <v>53</v>
      </c>
      <c r="F24" s="12">
        <v>2004</v>
      </c>
      <c r="G24" s="12" t="s">
        <v>48</v>
      </c>
    </row>
    <row r="25" spans="2:7">
      <c r="B25" s="11"/>
      <c r="C25" s="3"/>
      <c r="D25" s="11" t="s">
        <v>24</v>
      </c>
      <c r="E25" s="3"/>
      <c r="F25" s="12"/>
      <c r="G25" s="12"/>
    </row>
    <row r="26" spans="2:7">
      <c r="B26" s="11"/>
      <c r="C26" s="3"/>
      <c r="D26" s="11" t="s">
        <v>49</v>
      </c>
      <c r="E26" s="3"/>
      <c r="F26" s="12"/>
      <c r="G26" s="12"/>
    </row>
    <row r="27" spans="2:7">
      <c r="B27" s="11"/>
      <c r="C27" s="3"/>
      <c r="D27" s="19" t="s">
        <v>50</v>
      </c>
      <c r="E27" s="3"/>
      <c r="F27" s="12"/>
      <c r="G27" s="12"/>
    </row>
    <row r="28" spans="2:7">
      <c r="B28" s="11"/>
      <c r="C28" s="3"/>
      <c r="D28" s="19" t="s">
        <v>51</v>
      </c>
      <c r="E28" s="3"/>
      <c r="F28" s="12"/>
      <c r="G28" s="12"/>
    </row>
    <row r="29" spans="2:7">
      <c r="B29" s="14"/>
      <c r="C29" s="15"/>
      <c r="D29" s="14"/>
      <c r="E29" s="15"/>
      <c r="F29" s="14"/>
      <c r="G29" s="14"/>
    </row>
    <row r="31" spans="2:7">
      <c r="B31" t="s">
        <v>26</v>
      </c>
    </row>
    <row r="32" spans="2:7">
      <c r="B32" t="s">
        <v>27</v>
      </c>
      <c r="F32" s="2" t="s">
        <v>54</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28</v>
      </c>
      <c r="G4" s="9" t="s">
        <v>23</v>
      </c>
      <c r="H4" s="9" t="s">
        <v>18</v>
      </c>
    </row>
    <row r="5" spans="2:8">
      <c r="B5" s="11"/>
      <c r="C5" s="1"/>
      <c r="D5" s="22"/>
      <c r="E5" s="23"/>
      <c r="F5" s="1"/>
      <c r="G5" s="1"/>
      <c r="H5" s="11"/>
    </row>
    <row r="6" spans="2:8">
      <c r="B6" s="11" t="s">
        <v>55</v>
      </c>
      <c r="C6" s="24">
        <v>1</v>
      </c>
      <c r="D6" s="11" t="s">
        <v>56</v>
      </c>
      <c r="E6" s="13"/>
      <c r="F6" s="3" t="s">
        <v>57</v>
      </c>
      <c r="G6" s="3"/>
      <c r="H6" s="12" t="s">
        <v>58</v>
      </c>
    </row>
    <row r="7" spans="2:8">
      <c r="B7" s="11"/>
      <c r="C7" s="1"/>
      <c r="D7" s="25"/>
      <c r="E7" s="13"/>
      <c r="F7" s="1"/>
      <c r="G7" s="1"/>
      <c r="H7" s="11"/>
    </row>
    <row r="8" spans="2:8">
      <c r="B8" s="11" t="s">
        <v>59</v>
      </c>
      <c r="C8" s="3"/>
      <c r="D8" s="26"/>
      <c r="E8" s="13"/>
      <c r="F8" s="3" t="s">
        <v>60</v>
      </c>
      <c r="G8" s="3"/>
      <c r="H8" s="12" t="s">
        <v>61</v>
      </c>
    </row>
    <row r="9" spans="2:8">
      <c r="B9" s="11"/>
      <c r="C9" s="3"/>
      <c r="D9" s="26"/>
      <c r="E9" s="13"/>
      <c r="F9" s="3"/>
      <c r="G9" s="3"/>
      <c r="H9" s="12"/>
    </row>
    <row r="10" spans="2:8">
      <c r="B10" s="11" t="s">
        <v>62</v>
      </c>
      <c r="C10" s="3"/>
      <c r="D10" s="26"/>
      <c r="E10" s="13"/>
      <c r="F10" s="3" t="s">
        <v>17</v>
      </c>
      <c r="G10" s="3"/>
      <c r="H10" s="12" t="s">
        <v>63</v>
      </c>
    </row>
    <row r="11" spans="2:8">
      <c r="B11" s="11"/>
      <c r="C11" s="3"/>
      <c r="D11" s="26"/>
      <c r="E11" s="13"/>
      <c r="F11" s="3"/>
      <c r="G11" s="3"/>
      <c r="H11" s="12"/>
    </row>
    <row r="12" spans="2:8">
      <c r="B12" s="11" t="s">
        <v>64</v>
      </c>
      <c r="C12" s="3"/>
      <c r="D12" s="25" t="s">
        <v>65</v>
      </c>
      <c r="E12" s="13"/>
      <c r="F12" s="3" t="s">
        <v>66</v>
      </c>
      <c r="G12" s="3">
        <v>1999</v>
      </c>
      <c r="H12" s="12" t="s">
        <v>67</v>
      </c>
    </row>
    <row r="13" spans="2:8">
      <c r="B13" s="11"/>
      <c r="C13" s="3">
        <v>34</v>
      </c>
      <c r="D13" s="26"/>
      <c r="E13" s="13" t="s">
        <v>68</v>
      </c>
      <c r="F13" s="3"/>
      <c r="G13" s="3"/>
      <c r="H13" s="12"/>
    </row>
    <row r="14" spans="2:8">
      <c r="B14" s="11"/>
      <c r="C14" s="3">
        <v>26</v>
      </c>
      <c r="D14" s="26"/>
      <c r="E14" s="13" t="s">
        <v>69</v>
      </c>
      <c r="F14" s="3"/>
      <c r="G14" s="3"/>
      <c r="H14" s="12"/>
    </row>
    <row r="15" spans="2:8">
      <c r="B15" s="11"/>
      <c r="C15" s="3">
        <v>20</v>
      </c>
      <c r="D15" s="26"/>
      <c r="E15" s="13" t="s">
        <v>70</v>
      </c>
      <c r="F15" s="3"/>
      <c r="G15" s="3"/>
      <c r="H15" s="12"/>
    </row>
    <row r="16" spans="2:8">
      <c r="B16" s="11"/>
      <c r="C16" s="3">
        <v>10</v>
      </c>
      <c r="D16" s="26"/>
      <c r="E16" s="27" t="s">
        <v>71</v>
      </c>
      <c r="F16" s="3"/>
      <c r="G16" s="3"/>
      <c r="H16" s="12"/>
    </row>
    <row r="17" spans="2:8">
      <c r="B17" s="11"/>
      <c r="C17" s="3">
        <v>10</v>
      </c>
      <c r="D17" s="26"/>
      <c r="E17" s="13" t="s">
        <v>72</v>
      </c>
      <c r="F17" s="3"/>
      <c r="G17" s="3"/>
      <c r="H17" s="12"/>
    </row>
    <row r="18" spans="2:8">
      <c r="B18" s="11"/>
      <c r="C18" s="3"/>
      <c r="D18" s="26"/>
      <c r="E18" s="13"/>
      <c r="F18" s="3"/>
      <c r="G18" s="3"/>
      <c r="H18" s="12"/>
    </row>
    <row r="19" spans="2:8">
      <c r="B19" s="11" t="s">
        <v>73</v>
      </c>
      <c r="C19" s="3"/>
      <c r="D19" s="25" t="s">
        <v>74</v>
      </c>
      <c r="E19" s="13"/>
      <c r="F19" s="3" t="s">
        <v>75</v>
      </c>
      <c r="G19" s="3">
        <v>2002</v>
      </c>
      <c r="H19" s="12" t="s">
        <v>76</v>
      </c>
    </row>
    <row r="20" spans="2:8">
      <c r="B20" s="11"/>
      <c r="C20" s="3">
        <v>42.5</v>
      </c>
      <c r="D20" s="26"/>
      <c r="E20" s="13" t="s">
        <v>77</v>
      </c>
      <c r="F20" s="3" t="s">
        <v>78</v>
      </c>
      <c r="G20" s="3">
        <v>2003</v>
      </c>
      <c r="H20" s="12" t="s">
        <v>76</v>
      </c>
    </row>
    <row r="21" spans="2:8">
      <c r="B21" s="11"/>
      <c r="C21" s="3">
        <v>32.5</v>
      </c>
      <c r="D21" s="26"/>
      <c r="E21" s="13" t="s">
        <v>79</v>
      </c>
      <c r="F21" s="3"/>
      <c r="G21" s="3"/>
      <c r="H21" s="12"/>
    </row>
    <row r="22" spans="2:8">
      <c r="B22" s="11"/>
      <c r="C22" s="3">
        <v>25</v>
      </c>
      <c r="D22" s="26"/>
      <c r="E22" s="13" t="s">
        <v>80</v>
      </c>
      <c r="F22" s="3"/>
      <c r="G22" s="3"/>
      <c r="H22" s="12"/>
    </row>
    <row r="23" spans="2:8">
      <c r="B23" s="11"/>
      <c r="C23" s="3"/>
      <c r="D23" s="26"/>
      <c r="E23" s="13"/>
      <c r="F23" s="3"/>
      <c r="G23" s="3"/>
      <c r="H23" s="12"/>
    </row>
    <row r="24" spans="2:8">
      <c r="B24" s="11" t="s">
        <v>81</v>
      </c>
      <c r="C24" s="3"/>
      <c r="D24" s="25" t="s">
        <v>82</v>
      </c>
      <c r="E24" s="13"/>
      <c r="F24" s="3" t="s">
        <v>83</v>
      </c>
      <c r="G24" s="3"/>
      <c r="H24" s="12" t="s">
        <v>84</v>
      </c>
    </row>
    <row r="25" spans="2:8">
      <c r="B25" s="11"/>
      <c r="C25" s="3">
        <v>37.78</v>
      </c>
      <c r="D25" s="26"/>
      <c r="E25" s="13" t="s">
        <v>85</v>
      </c>
      <c r="F25" s="3"/>
      <c r="G25" s="3"/>
      <c r="H25" s="12"/>
    </row>
    <row r="26" spans="2:8">
      <c r="B26" s="11"/>
      <c r="C26" s="3">
        <v>28.89</v>
      </c>
      <c r="D26" s="26"/>
      <c r="E26" s="13" t="s">
        <v>69</v>
      </c>
      <c r="F26" s="3"/>
      <c r="G26" s="3"/>
      <c r="H26" s="12"/>
    </row>
    <row r="27" spans="2:8">
      <c r="B27" s="11"/>
      <c r="C27" s="4">
        <v>22.22</v>
      </c>
      <c r="D27" s="26"/>
      <c r="E27" s="13" t="s">
        <v>80</v>
      </c>
      <c r="F27" s="3"/>
      <c r="G27" s="3"/>
      <c r="H27" s="12"/>
    </row>
    <row r="28" spans="2:8">
      <c r="B28" s="11"/>
      <c r="C28" s="3">
        <v>11.11</v>
      </c>
      <c r="D28" s="26"/>
      <c r="E28" s="13" t="s">
        <v>86</v>
      </c>
      <c r="F28" s="3"/>
      <c r="G28" s="3"/>
      <c r="H28" s="12"/>
    </row>
    <row r="29" spans="2:8">
      <c r="B29" s="14"/>
      <c r="C29" s="15"/>
      <c r="D29" s="28"/>
      <c r="E29" s="16"/>
      <c r="F29" s="15"/>
      <c r="G29" s="15"/>
      <c r="H29" s="14"/>
    </row>
    <row r="31" spans="2:8">
      <c r="B31" t="s">
        <v>26</v>
      </c>
    </row>
    <row r="32" spans="2:8">
      <c r="B32" t="s">
        <v>27</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87</v>
      </c>
    </row>
    <row r="2" spans="1:3">
      <c r="A2" s="5" t="s">
        <v>88</v>
      </c>
      <c r="B2" s="5" t="s">
        <v>89</v>
      </c>
      <c r="C2" s="5" t="s">
        <v>18</v>
      </c>
    </row>
    <row r="3" spans="1:3">
      <c r="A3" t="s">
        <v>90</v>
      </c>
      <c r="B3" s="30">
        <v>1977</v>
      </c>
      <c r="C3" t="s">
        <v>91</v>
      </c>
    </row>
    <row r="4" spans="1:3">
      <c r="A4" t="s">
        <v>92</v>
      </c>
      <c r="B4" s="31">
        <v>32283</v>
      </c>
      <c r="C4" t="s">
        <v>93</v>
      </c>
    </row>
    <row r="5" spans="1:3">
      <c r="A5" t="s">
        <v>94</v>
      </c>
      <c r="B5" s="32">
        <v>1959</v>
      </c>
      <c r="C5" t="s">
        <v>95</v>
      </c>
    </row>
    <row r="6" spans="1:3">
      <c r="A6" t="s">
        <v>96</v>
      </c>
      <c r="B6" s="33">
        <v>29830</v>
      </c>
      <c r="C6" t="s">
        <v>97</v>
      </c>
    </row>
    <row r="7" spans="1:3">
      <c r="A7" t="s">
        <v>98</v>
      </c>
      <c r="B7" s="31">
        <v>35166</v>
      </c>
      <c r="C7" t="s">
        <v>99</v>
      </c>
    </row>
    <row r="8" spans="1:3">
      <c r="A8" t="s">
        <v>100</v>
      </c>
      <c r="B8" t="s">
        <v>101</v>
      </c>
      <c r="C8" t="s">
        <v>102</v>
      </c>
    </row>
    <row r="9" spans="1:3">
      <c r="A9" t="s">
        <v>2</v>
      </c>
      <c r="B9" s="31">
        <v>37426</v>
      </c>
      <c r="C9" t="s">
        <v>103</v>
      </c>
    </row>
    <row r="10" spans="1:3">
      <c r="A10" t="s">
        <v>104</v>
      </c>
      <c r="B10" s="32">
        <v>1998</v>
      </c>
      <c r="C10" t="s">
        <v>103</v>
      </c>
    </row>
    <row r="11" spans="1:3">
      <c r="A11" t="s">
        <v>14</v>
      </c>
      <c r="B11" s="34">
        <v>2004</v>
      </c>
      <c r="C11" t="s">
        <v>103</v>
      </c>
    </row>
    <row r="12" spans="1:3">
      <c r="B12" s="35" t="s">
        <v>105</v>
      </c>
    </row>
    <row r="13" spans="1:3">
      <c r="A13" t="s">
        <v>106</v>
      </c>
      <c r="B13" s="31">
        <v>30652</v>
      </c>
      <c r="C13" t="s">
        <v>107</v>
      </c>
    </row>
    <row r="15" spans="1:3">
      <c r="B15" s="29" t="s">
        <v>108</v>
      </c>
    </row>
    <row r="16" spans="1:3">
      <c r="A16" t="s">
        <v>109</v>
      </c>
      <c r="B16" s="33">
        <v>30803</v>
      </c>
      <c r="C16" t="s">
        <v>110</v>
      </c>
    </row>
    <row r="17" spans="1:3">
      <c r="A17" t="s">
        <v>111</v>
      </c>
      <c r="B17" s="33">
        <v>35186</v>
      </c>
      <c r="C17" t="s">
        <v>112</v>
      </c>
    </row>
    <row r="18" spans="1:3">
      <c r="A18" t="s">
        <v>113</v>
      </c>
      <c r="B18" s="33">
        <v>34243</v>
      </c>
      <c r="C18" t="s">
        <v>110</v>
      </c>
    </row>
    <row r="19" spans="1:3">
      <c r="A19" t="s">
        <v>114</v>
      </c>
      <c r="B19" s="33">
        <v>35125</v>
      </c>
      <c r="C19" t="s">
        <v>112</v>
      </c>
    </row>
    <row r="20" spans="1:3">
      <c r="A20" t="s">
        <v>115</v>
      </c>
      <c r="B20" s="30">
        <v>1997</v>
      </c>
      <c r="C20" t="s">
        <v>116</v>
      </c>
    </row>
    <row r="21" spans="1:3">
      <c r="A21" t="s">
        <v>12</v>
      </c>
      <c r="B21" s="36">
        <v>2005</v>
      </c>
      <c r="C21" s="37" t="s">
        <v>117</v>
      </c>
    </row>
    <row r="22" spans="1:3">
      <c r="A22" t="s">
        <v>25</v>
      </c>
      <c r="B22" s="36">
        <v>2004</v>
      </c>
      <c r="C22" s="37" t="s">
        <v>117</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8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8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view="pageLayout" topLeftCell="A13" zoomScale="122" zoomScaleNormal="100" zoomScaleSheetLayoutView="80" zoomScalePageLayoutView="122" workbookViewId="0">
      <selection sqref="A1:D1"/>
    </sheetView>
  </sheetViews>
  <sheetFormatPr defaultRowHeight="12.75"/>
  <cols>
    <col min="1" max="1" width="19.5703125" customWidth="1"/>
    <col min="2" max="2" width="131.42578125" customWidth="1"/>
  </cols>
  <sheetData>
    <row r="1" spans="1:2" ht="25.5" customHeight="1">
      <c r="A1" s="463" t="s">
        <v>357</v>
      </c>
      <c r="B1" s="463"/>
    </row>
    <row r="2" spans="1:2" s="41" customFormat="1" ht="7.5" customHeight="1">
      <c r="A2" s="470"/>
      <c r="B2" s="470"/>
    </row>
    <row r="3" spans="1:2" ht="23.25" customHeight="1">
      <c r="B3" s="60"/>
    </row>
    <row r="4" spans="1:2" s="62" customFormat="1" ht="47.25" customHeight="1">
      <c r="A4" s="61"/>
      <c r="B4" s="122" t="s">
        <v>358</v>
      </c>
    </row>
    <row r="5" spans="1:2" s="62" customFormat="1" ht="60.75" customHeight="1">
      <c r="A5" s="61"/>
      <c r="B5" s="122" t="s">
        <v>356</v>
      </c>
    </row>
    <row r="6" spans="1:2" s="62" customFormat="1" ht="46.5" customHeight="1">
      <c r="A6" s="61"/>
      <c r="B6" s="122" t="s">
        <v>352</v>
      </c>
    </row>
    <row r="7" spans="1:2">
      <c r="A7" s="1"/>
      <c r="B7" s="1"/>
    </row>
    <row r="8" spans="1:2" ht="15">
      <c r="B8" s="414" t="s">
        <v>519</v>
      </c>
    </row>
    <row r="27" spans="1:2" ht="32.25" customHeight="1">
      <c r="A27" s="471" t="s">
        <v>454</v>
      </c>
      <c r="B27" s="471"/>
    </row>
    <row r="77" spans="1:17">
      <c r="A77" s="223"/>
      <c r="B77" s="223"/>
      <c r="C77" s="223"/>
      <c r="D77" s="223"/>
      <c r="E77" s="223"/>
      <c r="F77" s="223"/>
      <c r="G77" s="223"/>
      <c r="H77" s="223"/>
      <c r="I77" s="223"/>
      <c r="J77" s="223"/>
      <c r="K77" s="223"/>
      <c r="L77" s="223"/>
      <c r="M77" s="223"/>
      <c r="N77" s="223"/>
      <c r="O77" s="223"/>
      <c r="P77" s="223"/>
      <c r="Q77" s="223"/>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55 No. 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5"/>
  <sheetViews>
    <sheetView view="pageLayout" topLeftCell="A10" zoomScaleNormal="100" zoomScaleSheetLayoutView="98" workbookViewId="0">
      <selection sqref="A1:F1"/>
    </sheetView>
  </sheetViews>
  <sheetFormatPr defaultColWidth="9.140625" defaultRowHeight="12.75"/>
  <cols>
    <col min="1" max="1" width="16" style="39" customWidth="1"/>
    <col min="2" max="2" width="3.140625" style="45" customWidth="1"/>
    <col min="3" max="3" width="49.5703125" style="39" customWidth="1"/>
    <col min="4" max="4" width="15" style="39" customWidth="1"/>
    <col min="5" max="5" width="3.140625" style="45" customWidth="1"/>
    <col min="6" max="6" width="76.140625" style="39" customWidth="1"/>
    <col min="7" max="16384" width="9.140625" style="39"/>
  </cols>
  <sheetData>
    <row r="1" spans="1:9" ht="25.5" customHeight="1">
      <c r="A1" s="463" t="s">
        <v>227</v>
      </c>
      <c r="B1" s="463"/>
      <c r="C1" s="463"/>
      <c r="D1" s="463"/>
      <c r="E1" s="463"/>
      <c r="F1" s="463"/>
    </row>
    <row r="2" spans="1:9" s="41" customFormat="1" ht="14.25" customHeight="1">
      <c r="A2" s="470" t="s">
        <v>223</v>
      </c>
      <c r="B2" s="470"/>
      <c r="C2" s="470"/>
      <c r="D2" s="470"/>
      <c r="E2" s="470"/>
      <c r="F2" s="470"/>
      <c r="G2" s="377"/>
      <c r="H2" s="377"/>
    </row>
    <row r="3" spans="1:9" s="42" customFormat="1" ht="14.25" customHeight="1">
      <c r="E3" s="209"/>
      <c r="G3" s="185"/>
      <c r="H3" s="185"/>
    </row>
    <row r="4" spans="1:9" s="43" customFormat="1" ht="14.25" customHeight="1">
      <c r="A4" s="121" t="s">
        <v>197</v>
      </c>
      <c r="B4" s="120" t="s">
        <v>124</v>
      </c>
      <c r="C4" s="121" t="s">
        <v>417</v>
      </c>
      <c r="D4" s="121" t="s">
        <v>560</v>
      </c>
      <c r="E4" s="120" t="s">
        <v>124</v>
      </c>
      <c r="F4" s="121" t="s">
        <v>558</v>
      </c>
      <c r="G4" s="185"/>
      <c r="H4" s="185"/>
      <c r="I4" s="42"/>
    </row>
    <row r="5" spans="1:9" s="43" customFormat="1" ht="14.25" customHeight="1">
      <c r="A5" s="121" t="s">
        <v>174</v>
      </c>
      <c r="B5" s="120" t="s">
        <v>124</v>
      </c>
      <c r="C5" s="121" t="s">
        <v>181</v>
      </c>
      <c r="D5" s="121" t="s">
        <v>458</v>
      </c>
      <c r="E5" s="120" t="s">
        <v>124</v>
      </c>
      <c r="F5" s="121" t="s">
        <v>459</v>
      </c>
      <c r="G5" s="185"/>
      <c r="H5" s="185"/>
      <c r="I5" s="42"/>
    </row>
    <row r="6" spans="1:9" s="43" customFormat="1" ht="14.25" customHeight="1">
      <c r="A6" s="121" t="s">
        <v>253</v>
      </c>
      <c r="B6" s="120" t="s">
        <v>124</v>
      </c>
      <c r="C6" s="121" t="s">
        <v>254</v>
      </c>
      <c r="D6" s="121" t="s">
        <v>387</v>
      </c>
      <c r="E6" s="120" t="s">
        <v>124</v>
      </c>
      <c r="F6" s="121" t="s">
        <v>425</v>
      </c>
      <c r="I6" s="42"/>
    </row>
    <row r="7" spans="1:9" s="43" customFormat="1" ht="14.25" customHeight="1">
      <c r="A7" s="234" t="s">
        <v>360</v>
      </c>
      <c r="B7" s="120" t="s">
        <v>124</v>
      </c>
      <c r="C7" s="234" t="s">
        <v>396</v>
      </c>
      <c r="D7" s="121" t="s">
        <v>3</v>
      </c>
      <c r="E7" s="120" t="s">
        <v>124</v>
      </c>
      <c r="F7" s="121" t="s">
        <v>277</v>
      </c>
    </row>
    <row r="8" spans="1:9" s="43" customFormat="1" ht="14.25" customHeight="1">
      <c r="A8" s="121" t="s">
        <v>354</v>
      </c>
      <c r="B8" s="120" t="s">
        <v>124</v>
      </c>
      <c r="C8" s="121" t="s">
        <v>397</v>
      </c>
      <c r="D8" s="147" t="s">
        <v>483</v>
      </c>
      <c r="E8" s="380" t="s">
        <v>124</v>
      </c>
      <c r="F8" s="147" t="s">
        <v>484</v>
      </c>
    </row>
    <row r="9" spans="1:9" s="43" customFormat="1" ht="14.25" customHeight="1">
      <c r="A9" s="121" t="s">
        <v>187</v>
      </c>
      <c r="B9" s="120" t="s">
        <v>124</v>
      </c>
      <c r="C9" s="121" t="s">
        <v>362</v>
      </c>
      <c r="D9" s="121" t="s">
        <v>17</v>
      </c>
      <c r="E9" s="120" t="s">
        <v>124</v>
      </c>
      <c r="F9" s="121" t="s">
        <v>220</v>
      </c>
    </row>
    <row r="10" spans="1:9" s="43" customFormat="1" ht="14.25" customHeight="1">
      <c r="A10" s="121" t="s">
        <v>300</v>
      </c>
      <c r="B10" s="120" t="s">
        <v>124</v>
      </c>
      <c r="C10" s="121" t="s">
        <v>361</v>
      </c>
      <c r="D10" s="121" t="s">
        <v>355</v>
      </c>
      <c r="E10" s="120" t="s">
        <v>124</v>
      </c>
      <c r="F10" s="121" t="s">
        <v>219</v>
      </c>
    </row>
    <row r="11" spans="1:9" s="43" customFormat="1" ht="14.25" customHeight="1">
      <c r="A11" s="121" t="s">
        <v>190</v>
      </c>
      <c r="B11" s="120" t="s">
        <v>124</v>
      </c>
      <c r="C11" s="121" t="s">
        <v>142</v>
      </c>
      <c r="D11" s="121" t="s">
        <v>230</v>
      </c>
      <c r="E11" s="120" t="s">
        <v>124</v>
      </c>
      <c r="F11" s="121" t="s">
        <v>228</v>
      </c>
    </row>
    <row r="12" spans="1:9" s="43" customFormat="1" ht="14.25" customHeight="1">
      <c r="A12" s="121" t="s">
        <v>171</v>
      </c>
      <c r="B12" s="120" t="s">
        <v>124</v>
      </c>
      <c r="C12" s="121" t="s">
        <v>241</v>
      </c>
      <c r="D12" s="121" t="s">
        <v>383</v>
      </c>
      <c r="E12" s="120" t="s">
        <v>124</v>
      </c>
      <c r="F12" s="121" t="s">
        <v>424</v>
      </c>
    </row>
    <row r="13" spans="1:9" s="43" customFormat="1" ht="14.25" customHeight="1">
      <c r="A13" s="121" t="s">
        <v>2</v>
      </c>
      <c r="B13" s="120" t="s">
        <v>124</v>
      </c>
      <c r="C13" s="121" t="s">
        <v>240</v>
      </c>
      <c r="D13" s="121" t="s">
        <v>378</v>
      </c>
      <c r="E13" s="120" t="s">
        <v>124</v>
      </c>
      <c r="F13" s="121" t="s">
        <v>379</v>
      </c>
    </row>
    <row r="14" spans="1:9" s="43" customFormat="1" ht="14.25" customHeight="1">
      <c r="A14" s="121" t="s">
        <v>539</v>
      </c>
      <c r="B14" s="120"/>
      <c r="C14" s="121" t="s">
        <v>540</v>
      </c>
      <c r="D14" s="121" t="s">
        <v>530</v>
      </c>
      <c r="E14" s="120" t="s">
        <v>124</v>
      </c>
      <c r="F14" s="121" t="s">
        <v>531</v>
      </c>
    </row>
    <row r="15" spans="1:9" s="43" customFormat="1" ht="14.25" customHeight="1">
      <c r="A15" s="121" t="s">
        <v>414</v>
      </c>
      <c r="B15" s="120" t="s">
        <v>124</v>
      </c>
      <c r="C15" s="349" t="s">
        <v>415</v>
      </c>
      <c r="D15" s="121" t="s">
        <v>278</v>
      </c>
      <c r="E15" s="120" t="s">
        <v>124</v>
      </c>
      <c r="F15" s="121" t="s">
        <v>279</v>
      </c>
    </row>
    <row r="16" spans="1:9" s="43" customFormat="1" ht="14.25" customHeight="1">
      <c r="A16" s="121" t="s">
        <v>366</v>
      </c>
      <c r="B16" s="120" t="s">
        <v>124</v>
      </c>
      <c r="C16" s="121" t="s">
        <v>374</v>
      </c>
      <c r="D16" s="121" t="s">
        <v>295</v>
      </c>
      <c r="E16" s="120" t="s">
        <v>124</v>
      </c>
      <c r="F16" s="121" t="s">
        <v>296</v>
      </c>
    </row>
    <row r="17" spans="1:16" s="43" customFormat="1" ht="14.25" customHeight="1">
      <c r="A17" s="121" t="s">
        <v>118</v>
      </c>
      <c r="B17" s="120" t="s">
        <v>124</v>
      </c>
      <c r="C17" s="121" t="s">
        <v>224</v>
      </c>
      <c r="D17" s="121" t="s">
        <v>404</v>
      </c>
      <c r="E17" s="120" t="s">
        <v>124</v>
      </c>
      <c r="F17" s="121" t="s">
        <v>470</v>
      </c>
      <c r="G17" s="44"/>
      <c r="H17" s="44"/>
      <c r="I17" s="44"/>
      <c r="J17" s="44"/>
      <c r="K17" s="44"/>
      <c r="L17" s="44"/>
      <c r="M17" s="44"/>
      <c r="N17" s="44"/>
      <c r="O17" s="44"/>
      <c r="P17" s="44"/>
    </row>
    <row r="18" spans="1:16" s="43" customFormat="1" ht="14.25" customHeight="1">
      <c r="A18" s="121" t="s">
        <v>405</v>
      </c>
      <c r="B18" s="120" t="s">
        <v>124</v>
      </c>
      <c r="C18" s="121" t="s">
        <v>406</v>
      </c>
      <c r="D18" s="121" t="s">
        <v>298</v>
      </c>
      <c r="E18" s="120" t="s">
        <v>124</v>
      </c>
      <c r="F18" s="121" t="s">
        <v>533</v>
      </c>
      <c r="G18" s="44"/>
      <c r="H18" s="44"/>
      <c r="I18" s="44"/>
      <c r="J18" s="44"/>
      <c r="K18" s="44"/>
      <c r="L18" s="44"/>
      <c r="M18" s="44"/>
      <c r="N18" s="44"/>
      <c r="O18" s="44"/>
      <c r="P18" s="44"/>
    </row>
    <row r="19" spans="1:16" s="43" customFormat="1" ht="14.25" customHeight="1">
      <c r="A19" s="121" t="s">
        <v>385</v>
      </c>
      <c r="B19" s="120" t="s">
        <v>124</v>
      </c>
      <c r="C19" s="121" t="s">
        <v>386</v>
      </c>
      <c r="D19" s="147" t="s">
        <v>297</v>
      </c>
      <c r="E19" s="120" t="s">
        <v>124</v>
      </c>
      <c r="F19" s="147" t="s">
        <v>534</v>
      </c>
    </row>
    <row r="20" spans="1:16" s="55" customFormat="1" ht="14.25" customHeight="1">
      <c r="A20" s="121" t="s">
        <v>365</v>
      </c>
      <c r="B20" s="120" t="s">
        <v>124</v>
      </c>
      <c r="C20" s="121" t="s">
        <v>375</v>
      </c>
      <c r="D20" s="121" t="s">
        <v>390</v>
      </c>
      <c r="E20" s="120" t="s">
        <v>124</v>
      </c>
      <c r="F20" s="121" t="s">
        <v>391</v>
      </c>
    </row>
    <row r="21" spans="1:16" ht="14.25" customHeight="1">
      <c r="A21" s="121" t="s">
        <v>246</v>
      </c>
      <c r="B21" s="120" t="s">
        <v>124</v>
      </c>
      <c r="C21" s="121" t="s">
        <v>247</v>
      </c>
      <c r="D21" s="121" t="s">
        <v>175</v>
      </c>
      <c r="E21" s="120" t="s">
        <v>124</v>
      </c>
      <c r="F21" s="121" t="s">
        <v>182</v>
      </c>
    </row>
    <row r="22" spans="1:16" s="307" customFormat="1" ht="14.25" customHeight="1">
      <c r="A22" s="121" t="s">
        <v>399</v>
      </c>
      <c r="B22" s="120" t="s">
        <v>124</v>
      </c>
      <c r="C22" s="121" t="s">
        <v>239</v>
      </c>
      <c r="D22" s="121" t="s">
        <v>376</v>
      </c>
      <c r="E22" s="120" t="s">
        <v>124</v>
      </c>
      <c r="F22" s="121" t="s">
        <v>377</v>
      </c>
    </row>
    <row r="23" spans="1:16" ht="14.25" customHeight="1">
      <c r="A23" s="121" t="s">
        <v>172</v>
      </c>
      <c r="B23" s="120" t="s">
        <v>124</v>
      </c>
      <c r="C23" s="121" t="s">
        <v>173</v>
      </c>
      <c r="D23" s="121" t="s">
        <v>249</v>
      </c>
      <c r="E23" s="120" t="s">
        <v>124</v>
      </c>
      <c r="F23" s="121" t="s">
        <v>250</v>
      </c>
    </row>
    <row r="24" spans="1:16" ht="14.25" customHeight="1">
      <c r="A24" s="121" t="s">
        <v>474</v>
      </c>
      <c r="B24" s="120"/>
      <c r="C24" s="121" t="s">
        <v>461</v>
      </c>
      <c r="D24" s="121" t="s">
        <v>169</v>
      </c>
      <c r="E24" s="120" t="s">
        <v>124</v>
      </c>
      <c r="F24" s="121" t="s">
        <v>237</v>
      </c>
    </row>
    <row r="25" spans="1:16" s="307" customFormat="1" ht="14.25" customHeight="1">
      <c r="A25" s="121" t="s">
        <v>380</v>
      </c>
      <c r="B25" s="120" t="s">
        <v>124</v>
      </c>
      <c r="C25" s="121" t="s">
        <v>381</v>
      </c>
      <c r="D25" s="121" t="s">
        <v>170</v>
      </c>
      <c r="E25" s="120" t="s">
        <v>124</v>
      </c>
      <c r="F25" s="121" t="s">
        <v>238</v>
      </c>
    </row>
    <row r="26" spans="1:16" ht="14.25" customHeight="1">
      <c r="A26" s="121" t="s">
        <v>11</v>
      </c>
      <c r="B26" s="120" t="s">
        <v>124</v>
      </c>
      <c r="C26" s="121" t="s">
        <v>168</v>
      </c>
      <c r="D26" s="121" t="s">
        <v>389</v>
      </c>
      <c r="E26" s="120" t="s">
        <v>124</v>
      </c>
      <c r="F26" s="121" t="s">
        <v>388</v>
      </c>
    </row>
    <row r="27" spans="1:16" ht="14.25" customHeight="1">
      <c r="A27" s="121" t="s">
        <v>151</v>
      </c>
      <c r="B27" s="120" t="s">
        <v>124</v>
      </c>
      <c r="C27" s="121" t="s">
        <v>251</v>
      </c>
      <c r="D27" s="121" t="s">
        <v>248</v>
      </c>
      <c r="E27" s="120" t="s">
        <v>124</v>
      </c>
      <c r="F27" s="121" t="s">
        <v>153</v>
      </c>
    </row>
    <row r="28" spans="1:16" ht="14.25" customHeight="1">
      <c r="A28" s="121" t="s">
        <v>127</v>
      </c>
      <c r="B28" s="120" t="s">
        <v>124</v>
      </c>
      <c r="C28" s="121" t="s">
        <v>225</v>
      </c>
      <c r="D28" s="147" t="s">
        <v>479</v>
      </c>
      <c r="E28" s="380" t="s">
        <v>124</v>
      </c>
      <c r="F28" s="147" t="s">
        <v>480</v>
      </c>
    </row>
    <row r="29" spans="1:16" ht="14.25" customHeight="1">
      <c r="A29" s="121" t="s">
        <v>559</v>
      </c>
      <c r="B29" s="120" t="s">
        <v>124</v>
      </c>
      <c r="C29" s="121" t="s">
        <v>561</v>
      </c>
      <c r="D29" s="121" t="s">
        <v>10</v>
      </c>
      <c r="E29" s="120" t="s">
        <v>124</v>
      </c>
      <c r="F29" s="121" t="s">
        <v>180</v>
      </c>
    </row>
    <row r="30" spans="1:16" ht="14.25" customHeight="1">
      <c r="A30" s="121"/>
      <c r="B30" s="120"/>
      <c r="C30" s="121"/>
    </row>
    <row r="31" spans="1:16" ht="14.25" customHeight="1"/>
    <row r="32" spans="1:16" ht="14.25" customHeight="1">
      <c r="A32" s="121"/>
      <c r="B32" s="120"/>
      <c r="C32" s="121"/>
      <c r="D32" s="121"/>
      <c r="F32" s="121"/>
    </row>
    <row r="33" spans="1:6" ht="14.25" customHeight="1">
      <c r="A33" s="121"/>
      <c r="B33" s="120"/>
      <c r="C33" s="121"/>
    </row>
    <row r="34" spans="1:6" ht="14.25" customHeight="1"/>
    <row r="35" spans="1:6" ht="18" customHeight="1">
      <c r="A35" s="463" t="s">
        <v>227</v>
      </c>
      <c r="B35" s="463"/>
      <c r="C35" s="463"/>
      <c r="D35" s="463"/>
      <c r="E35" s="463"/>
      <c r="F35" s="463"/>
    </row>
    <row r="36" spans="1:6" ht="15" customHeight="1">
      <c r="A36" s="474" t="s">
        <v>314</v>
      </c>
      <c r="B36" s="474"/>
      <c r="C36" s="474"/>
      <c r="D36" s="474" t="s">
        <v>315</v>
      </c>
      <c r="E36" s="474"/>
      <c r="F36" s="474"/>
    </row>
    <row r="37" spans="1:6" ht="15">
      <c r="A37" s="121" t="s">
        <v>134</v>
      </c>
      <c r="B37" s="120" t="s">
        <v>124</v>
      </c>
      <c r="C37" s="121" t="s">
        <v>135</v>
      </c>
      <c r="D37" s="121" t="s">
        <v>422</v>
      </c>
      <c r="E37" s="120" t="s">
        <v>124</v>
      </c>
      <c r="F37" s="121" t="s">
        <v>423</v>
      </c>
    </row>
    <row r="38" spans="1:6" ht="15">
      <c r="A38" s="121" t="s">
        <v>136</v>
      </c>
      <c r="B38" s="120" t="s">
        <v>124</v>
      </c>
      <c r="C38" s="121" t="s">
        <v>137</v>
      </c>
      <c r="D38" s="121" t="s">
        <v>8</v>
      </c>
      <c r="E38" s="120" t="s">
        <v>124</v>
      </c>
      <c r="F38" s="121" t="s">
        <v>147</v>
      </c>
    </row>
    <row r="39" spans="1:6" ht="15">
      <c r="A39" s="121" t="s">
        <v>138</v>
      </c>
      <c r="B39" s="120" t="s">
        <v>124</v>
      </c>
      <c r="C39" s="121" t="s">
        <v>139</v>
      </c>
      <c r="D39" s="121" t="s">
        <v>148</v>
      </c>
      <c r="E39" s="120" t="s">
        <v>124</v>
      </c>
      <c r="F39" s="121" t="s">
        <v>149</v>
      </c>
    </row>
    <row r="40" spans="1:6" ht="15">
      <c r="A40" s="121" t="s">
        <v>140</v>
      </c>
      <c r="B40" s="120" t="s">
        <v>124</v>
      </c>
      <c r="C40" s="121" t="s">
        <v>141</v>
      </c>
      <c r="D40" s="121" t="s">
        <v>252</v>
      </c>
      <c r="E40" s="120" t="s">
        <v>124</v>
      </c>
      <c r="F40" s="121" t="s">
        <v>221</v>
      </c>
    </row>
    <row r="41" spans="1:6" ht="15">
      <c r="A41" s="121" t="s">
        <v>294</v>
      </c>
      <c r="B41" s="120" t="s">
        <v>124</v>
      </c>
      <c r="C41" s="121" t="s">
        <v>206</v>
      </c>
      <c r="D41" s="121" t="s">
        <v>427</v>
      </c>
      <c r="E41" s="120" t="s">
        <v>124</v>
      </c>
      <c r="F41" s="121" t="s">
        <v>428</v>
      </c>
    </row>
    <row r="42" spans="1:6" ht="15">
      <c r="A42" s="121" t="s">
        <v>176</v>
      </c>
      <c r="B42" s="120" t="s">
        <v>124</v>
      </c>
      <c r="C42" s="121" t="s">
        <v>177</v>
      </c>
      <c r="D42" s="121" t="s">
        <v>341</v>
      </c>
      <c r="E42" s="120" t="s">
        <v>124</v>
      </c>
      <c r="F42" s="121" t="s">
        <v>342</v>
      </c>
    </row>
    <row r="43" spans="1:6" ht="15">
      <c r="A43" s="121" t="s">
        <v>150</v>
      </c>
      <c r="B43" s="120" t="s">
        <v>124</v>
      </c>
      <c r="C43" s="121" t="s">
        <v>213</v>
      </c>
      <c r="D43" s="121"/>
      <c r="E43" s="120"/>
      <c r="F43" s="121"/>
    </row>
    <row r="44" spans="1:6" ht="15">
      <c r="A44" s="121" t="s">
        <v>194</v>
      </c>
      <c r="B44" s="120" t="s">
        <v>124</v>
      </c>
      <c r="C44" s="121" t="s">
        <v>236</v>
      </c>
      <c r="D44" s="121"/>
      <c r="E44" s="120"/>
      <c r="F44" s="121"/>
    </row>
    <row r="45" spans="1:6" ht="15">
      <c r="A45" s="121" t="s">
        <v>210</v>
      </c>
      <c r="B45" s="120" t="s">
        <v>124</v>
      </c>
      <c r="C45" s="121" t="s">
        <v>211</v>
      </c>
      <c r="D45" s="121"/>
      <c r="E45" s="120"/>
      <c r="F45" s="121"/>
    </row>
    <row r="46" spans="1:6" ht="15">
      <c r="A46" s="121" t="s">
        <v>179</v>
      </c>
      <c r="B46" s="120" t="s">
        <v>124</v>
      </c>
      <c r="C46" s="121" t="s">
        <v>212</v>
      </c>
      <c r="D46" s="121"/>
      <c r="E46" s="120"/>
      <c r="F46" s="121"/>
    </row>
    <row r="47" spans="1:6" ht="15">
      <c r="A47" s="121" t="s">
        <v>192</v>
      </c>
      <c r="B47" s="120" t="s">
        <v>124</v>
      </c>
      <c r="C47" s="121" t="s">
        <v>193</v>
      </c>
      <c r="D47" s="121"/>
      <c r="E47" s="120"/>
      <c r="F47" s="121"/>
    </row>
    <row r="48" spans="1:6" ht="18" customHeight="1">
      <c r="A48" s="121"/>
      <c r="B48" s="120"/>
      <c r="C48" s="121"/>
      <c r="D48" s="121"/>
      <c r="E48" s="120"/>
      <c r="F48" s="121"/>
    </row>
    <row r="49" spans="1:6">
      <c r="A49" s="472" t="s">
        <v>316</v>
      </c>
      <c r="B49" s="473"/>
      <c r="C49" s="473"/>
      <c r="D49" s="475"/>
      <c r="E49" s="475"/>
      <c r="F49" s="475"/>
    </row>
    <row r="50" spans="1:6" ht="15">
      <c r="A50" s="121" t="s">
        <v>122</v>
      </c>
      <c r="B50" s="120" t="s">
        <v>124</v>
      </c>
      <c r="C50" s="121" t="s">
        <v>188</v>
      </c>
      <c r="D50" s="121" t="s">
        <v>145</v>
      </c>
      <c r="E50" s="120" t="s">
        <v>124</v>
      </c>
      <c r="F50" s="121" t="s">
        <v>146</v>
      </c>
    </row>
    <row r="51" spans="1:6" ht="15">
      <c r="A51" s="121" t="s">
        <v>402</v>
      </c>
      <c r="B51" s="120" t="s">
        <v>124</v>
      </c>
      <c r="C51" s="121" t="s">
        <v>403</v>
      </c>
      <c r="D51" s="121" t="s">
        <v>183</v>
      </c>
      <c r="E51" s="120" t="s">
        <v>124</v>
      </c>
      <c r="F51" s="121" t="s">
        <v>185</v>
      </c>
    </row>
    <row r="52" spans="1:6" ht="15">
      <c r="A52" s="121" t="s">
        <v>123</v>
      </c>
      <c r="B52" s="120" t="s">
        <v>124</v>
      </c>
      <c r="C52" s="121" t="s">
        <v>195</v>
      </c>
      <c r="D52" s="121" t="s">
        <v>152</v>
      </c>
      <c r="E52" s="120" t="s">
        <v>124</v>
      </c>
      <c r="F52" s="121" t="s">
        <v>235</v>
      </c>
    </row>
    <row r="53" spans="1:6" ht="15">
      <c r="A53" s="121" t="s">
        <v>184</v>
      </c>
      <c r="B53" s="120" t="s">
        <v>124</v>
      </c>
      <c r="C53" s="121" t="s">
        <v>186</v>
      </c>
      <c r="D53" s="121" t="s">
        <v>262</v>
      </c>
      <c r="E53" s="120" t="s">
        <v>124</v>
      </c>
      <c r="F53" s="121" t="s">
        <v>263</v>
      </c>
    </row>
    <row r="54" spans="1:6" ht="15">
      <c r="A54" s="121" t="s">
        <v>126</v>
      </c>
      <c r="B54" s="120" t="s">
        <v>124</v>
      </c>
      <c r="C54" s="121" t="s">
        <v>196</v>
      </c>
      <c r="D54" s="121" t="s">
        <v>121</v>
      </c>
      <c r="E54" s="120" t="s">
        <v>124</v>
      </c>
      <c r="F54" s="121" t="s">
        <v>189</v>
      </c>
    </row>
    <row r="55" spans="1:6" ht="15">
      <c r="A55" s="121" t="s">
        <v>143</v>
      </c>
      <c r="B55" s="120" t="s">
        <v>124</v>
      </c>
      <c r="C55" s="121" t="s">
        <v>144</v>
      </c>
      <c r="D55" s="121" t="s">
        <v>243</v>
      </c>
      <c r="E55" s="120" t="s">
        <v>124</v>
      </c>
      <c r="F55" s="121" t="s">
        <v>244</v>
      </c>
    </row>
    <row r="56" spans="1:6" ht="15">
      <c r="A56" s="121" t="s">
        <v>274</v>
      </c>
      <c r="B56" s="120" t="s">
        <v>124</v>
      </c>
      <c r="C56" s="121" t="s">
        <v>426</v>
      </c>
      <c r="D56" s="121" t="s">
        <v>257</v>
      </c>
      <c r="E56" s="120" t="s">
        <v>124</v>
      </c>
      <c r="F56" s="121" t="s">
        <v>258</v>
      </c>
    </row>
    <row r="57" spans="1:6" ht="15">
      <c r="A57" s="121" t="s">
        <v>260</v>
      </c>
      <c r="B57" s="120" t="s">
        <v>124</v>
      </c>
      <c r="C57" s="121" t="s">
        <v>261</v>
      </c>
      <c r="D57" s="121"/>
      <c r="E57" s="120"/>
      <c r="F57" s="121"/>
    </row>
    <row r="58" spans="1:6" ht="15">
      <c r="A58" s="121"/>
      <c r="B58" s="120"/>
      <c r="C58" s="121"/>
      <c r="D58" s="121"/>
      <c r="E58" s="120"/>
      <c r="F58" s="121"/>
    </row>
    <row r="59" spans="1:6" ht="15">
      <c r="A59" s="121"/>
      <c r="B59" s="120"/>
      <c r="C59" s="121"/>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D64" s="121"/>
      <c r="E64" s="120"/>
      <c r="F64" s="121"/>
    </row>
    <row r="65" spans="1:17" ht="15">
      <c r="A65" s="121"/>
      <c r="B65" s="120"/>
      <c r="C65" s="121"/>
      <c r="D65" s="121"/>
      <c r="E65" s="120"/>
      <c r="F65" s="121"/>
    </row>
    <row r="66" spans="1:17" ht="15">
      <c r="A66" s="121"/>
      <c r="B66" s="120"/>
      <c r="C66" s="121"/>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c r="G73" s="224"/>
      <c r="H73" s="224"/>
      <c r="I73" s="224"/>
      <c r="J73" s="224"/>
      <c r="K73" s="224"/>
      <c r="L73" s="224"/>
      <c r="M73" s="224"/>
      <c r="N73" s="224"/>
      <c r="O73" s="224"/>
      <c r="P73" s="224"/>
      <c r="Q73" s="224"/>
    </row>
    <row r="74" spans="1:17" ht="15">
      <c r="A74" s="121"/>
      <c r="B74" s="120"/>
      <c r="C74" s="121"/>
      <c r="D74" s="121"/>
      <c r="E74" s="217"/>
      <c r="F74" s="121"/>
    </row>
    <row r="75" spans="1:17">
      <c r="A75" s="224"/>
      <c r="B75" s="217"/>
      <c r="C75" s="224"/>
      <c r="D75" s="224"/>
      <c r="F75" s="224"/>
    </row>
  </sheetData>
  <mergeCells count="7">
    <mergeCell ref="A49:C49"/>
    <mergeCell ref="A2:F2"/>
    <mergeCell ref="A1:F1"/>
    <mergeCell ref="A36:C36"/>
    <mergeCell ref="A35:F35"/>
    <mergeCell ref="D36:F36"/>
    <mergeCell ref="D49:F49"/>
  </mergeCells>
  <printOptions horizontalCentered="1"/>
  <pageMargins left="0.25" right="0.25" top="0.75" bottom="0.75" header="0.3" footer="0.3"/>
  <pageSetup paperSize="5" fitToHeight="2" orientation="landscape" horizontalDpi="300" verticalDpi="300" r:id="rId1"/>
  <headerFooter>
    <oddFooter>&amp;C&amp;"-,Bold"MEEI Bulletins Vol 55 No. 9</oddFooter>
  </headerFooter>
  <rowBreaks count="1" manualBreakCount="1">
    <brk id="32"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view="pageLayout" zoomScale="89" zoomScaleNormal="100" zoomScaleSheetLayoutView="80" zoomScalePageLayoutView="89" workbookViewId="0">
      <selection activeCell="O24" sqref="O24"/>
    </sheetView>
  </sheetViews>
  <sheetFormatPr defaultColWidth="9.140625" defaultRowHeight="12.75"/>
  <cols>
    <col min="1" max="1" width="9.85546875" style="39" customWidth="1"/>
    <col min="2" max="2" width="6.28515625" style="39" customWidth="1"/>
    <col min="3" max="3" width="7.5703125" style="39" customWidth="1"/>
    <col min="4" max="4" width="7.85546875" style="39" bestFit="1"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78" t="s">
        <v>429</v>
      </c>
      <c r="B1" s="479"/>
      <c r="C1" s="479"/>
      <c r="D1" s="479"/>
      <c r="E1" s="479"/>
      <c r="F1" s="479"/>
      <c r="G1" s="479"/>
      <c r="H1" s="479"/>
      <c r="I1" s="479"/>
      <c r="J1" s="479"/>
      <c r="K1" s="479"/>
      <c r="L1" s="479"/>
      <c r="M1" s="479"/>
      <c r="N1" s="479"/>
      <c r="O1" s="479"/>
      <c r="P1" s="479"/>
      <c r="Q1" s="479"/>
      <c r="R1" s="479"/>
      <c r="S1" s="479"/>
      <c r="T1" s="479"/>
      <c r="U1" s="480"/>
    </row>
    <row r="2" spans="1:31" s="41" customFormat="1" ht="18.75">
      <c r="A2" s="481"/>
      <c r="B2" s="476" t="s">
        <v>398</v>
      </c>
      <c r="C2" s="476" t="s">
        <v>125</v>
      </c>
      <c r="D2" s="476" t="s">
        <v>367</v>
      </c>
      <c r="E2" s="476" t="s">
        <v>232</v>
      </c>
      <c r="F2" s="476" t="s">
        <v>234</v>
      </c>
      <c r="G2" s="476" t="s">
        <v>275</v>
      </c>
      <c r="H2" s="476" t="s">
        <v>233</v>
      </c>
      <c r="I2" s="476" t="s">
        <v>298</v>
      </c>
      <c r="J2" s="476" t="s">
        <v>355</v>
      </c>
      <c r="K2" s="476" t="s">
        <v>118</v>
      </c>
      <c r="L2" s="476" t="s">
        <v>300</v>
      </c>
      <c r="M2" s="476" t="s">
        <v>297</v>
      </c>
      <c r="N2" s="476" t="s">
        <v>401</v>
      </c>
      <c r="O2" s="476" t="s">
        <v>380</v>
      </c>
      <c r="P2" s="476" t="s">
        <v>127</v>
      </c>
      <c r="Q2" s="476" t="s">
        <v>187</v>
      </c>
      <c r="R2" s="483" t="s">
        <v>387</v>
      </c>
      <c r="S2" s="487" t="s">
        <v>229</v>
      </c>
      <c r="T2" s="488"/>
      <c r="U2" s="485" t="s">
        <v>15</v>
      </c>
    </row>
    <row r="3" spans="1:31" s="41" customFormat="1" ht="18.75">
      <c r="A3" s="482"/>
      <c r="B3" s="477"/>
      <c r="C3" s="477"/>
      <c r="D3" s="477"/>
      <c r="E3" s="477"/>
      <c r="F3" s="477"/>
      <c r="G3" s="477"/>
      <c r="H3" s="477"/>
      <c r="I3" s="477"/>
      <c r="J3" s="477"/>
      <c r="K3" s="477"/>
      <c r="L3" s="477"/>
      <c r="M3" s="477"/>
      <c r="N3" s="477"/>
      <c r="O3" s="477"/>
      <c r="P3" s="477"/>
      <c r="Q3" s="477"/>
      <c r="R3" s="484"/>
      <c r="S3" s="231" t="s">
        <v>119</v>
      </c>
      <c r="T3" s="390" t="s">
        <v>120</v>
      </c>
      <c r="U3" s="486"/>
      <c r="V3" s="72"/>
    </row>
    <row r="4" spans="1:31" s="42" customFormat="1" ht="20.100000000000001" customHeight="1">
      <c r="A4" s="157">
        <v>43101</v>
      </c>
      <c r="B4" s="90">
        <v>417.46225806451611</v>
      </c>
      <c r="C4" s="92">
        <v>9584.8330427773544</v>
      </c>
      <c r="D4" s="92">
        <v>20103.193548387098</v>
      </c>
      <c r="E4" s="92">
        <v>11743.129032258064</v>
      </c>
      <c r="F4" s="92">
        <v>6301.8387096774195</v>
      </c>
      <c r="G4" s="92">
        <v>2300.9032258064517</v>
      </c>
      <c r="H4" s="92">
        <v>628.09677419354841</v>
      </c>
      <c r="I4" s="92">
        <v>1075.8709677419354</v>
      </c>
      <c r="J4" s="92">
        <v>281.19354838709677</v>
      </c>
      <c r="K4" s="90">
        <v>1667.8709677419354</v>
      </c>
      <c r="L4" s="90">
        <v>0.4838709677419355</v>
      </c>
      <c r="M4" s="92">
        <v>244.51612903225808</v>
      </c>
      <c r="N4" s="92">
        <v>461</v>
      </c>
      <c r="O4" s="92">
        <v>57.838709677419352</v>
      </c>
      <c r="P4" s="92">
        <v>67.258064516129039</v>
      </c>
      <c r="Q4" s="91">
        <v>5547.3870967741932</v>
      </c>
      <c r="R4" s="420">
        <v>8546.8156996255802</v>
      </c>
      <c r="S4" s="423">
        <v>21841.741935483871</v>
      </c>
      <c r="T4" s="232">
        <v>47187.949710144872</v>
      </c>
      <c r="U4" s="362">
        <f>SUM(S4:T4)</f>
        <v>69029.691645628744</v>
      </c>
    </row>
    <row r="5" spans="1:31" s="43" customFormat="1" ht="20.100000000000001" customHeight="1">
      <c r="A5" s="157">
        <v>43132</v>
      </c>
      <c r="B5" s="90">
        <v>390.08285714285711</v>
      </c>
      <c r="C5" s="92">
        <v>8201.9642857142862</v>
      </c>
      <c r="D5" s="92">
        <v>19071.571428571428</v>
      </c>
      <c r="E5" s="92">
        <v>11833.214285714286</v>
      </c>
      <c r="F5" s="92">
        <v>6083.1785714285716</v>
      </c>
      <c r="G5" s="92">
        <v>2219.75</v>
      </c>
      <c r="H5" s="92">
        <v>583.92857142857144</v>
      </c>
      <c r="I5" s="92">
        <v>1052.25</v>
      </c>
      <c r="J5" s="92">
        <v>272.67857142857144</v>
      </c>
      <c r="K5" s="90">
        <v>1571.2142857142858</v>
      </c>
      <c r="L5" s="90">
        <v>0</v>
      </c>
      <c r="M5" s="92">
        <v>236.28571428571428</v>
      </c>
      <c r="N5" s="92">
        <v>418.57142857142856</v>
      </c>
      <c r="O5" s="92">
        <v>82.857142857142861</v>
      </c>
      <c r="P5" s="92">
        <v>67</v>
      </c>
      <c r="Q5" s="91">
        <v>5936.9642857142853</v>
      </c>
      <c r="R5" s="420">
        <v>11595.035714285714</v>
      </c>
      <c r="S5" s="423">
        <v>21561.178571428572</v>
      </c>
      <c r="T5" s="232">
        <v>48055.368571428575</v>
      </c>
      <c r="U5" s="362">
        <f t="shared" ref="U5:U11" si="0">SUM(S5:T5)</f>
        <v>69616.547142857147</v>
      </c>
      <c r="V5" s="42"/>
    </row>
    <row r="6" spans="1:31" s="43" customFormat="1" ht="20.100000000000001" customHeight="1">
      <c r="A6" s="157">
        <v>43160</v>
      </c>
      <c r="B6" s="90">
        <v>385.78741935483873</v>
      </c>
      <c r="C6" s="92">
        <v>7381.8709677419356</v>
      </c>
      <c r="D6" s="92">
        <v>19025.032258064515</v>
      </c>
      <c r="E6" s="92">
        <v>12657.483870967742</v>
      </c>
      <c r="F6" s="92">
        <v>6040.1290322580644</v>
      </c>
      <c r="G6" s="92">
        <v>987.67741935483866</v>
      </c>
      <c r="H6" s="92">
        <v>543.48387096774195</v>
      </c>
      <c r="I6" s="92">
        <v>1043.9032258064517</v>
      </c>
      <c r="J6" s="92">
        <v>281.45161290322579</v>
      </c>
      <c r="K6" s="90">
        <v>1546.7096774193549</v>
      </c>
      <c r="L6" s="90">
        <v>0.64516129032258063</v>
      </c>
      <c r="M6" s="92">
        <v>253.48387096774192</v>
      </c>
      <c r="N6" s="92">
        <v>392.96774193548384</v>
      </c>
      <c r="O6" s="92">
        <v>74.741935483870961</v>
      </c>
      <c r="P6" s="92">
        <v>56.354838709677416</v>
      </c>
      <c r="Q6" s="91">
        <v>4066.2580645161293</v>
      </c>
      <c r="R6" s="420">
        <v>11147.406204914187</v>
      </c>
      <c r="S6" s="423">
        <v>21034.935483870966</v>
      </c>
      <c r="T6" s="232">
        <v>44850.45168878515</v>
      </c>
      <c r="U6" s="362">
        <f t="shared" si="0"/>
        <v>65885.387172656119</v>
      </c>
      <c r="V6" s="42"/>
    </row>
    <row r="7" spans="1:31" s="43" customFormat="1" ht="20.100000000000001" customHeight="1">
      <c r="A7" s="157">
        <v>43191</v>
      </c>
      <c r="B7" s="90">
        <v>221.97766666666666</v>
      </c>
      <c r="C7" s="92">
        <v>6764.2333333333336</v>
      </c>
      <c r="D7" s="92">
        <v>19513.133333333335</v>
      </c>
      <c r="E7" s="92">
        <v>12711.066666666668</v>
      </c>
      <c r="F7" s="92">
        <v>7036.2666666666664</v>
      </c>
      <c r="G7" s="92">
        <v>1017.8666666666667</v>
      </c>
      <c r="H7" s="92">
        <v>654.66666666666663</v>
      </c>
      <c r="I7" s="92">
        <v>1067.9333333333334</v>
      </c>
      <c r="J7" s="92">
        <v>286.76666666666665</v>
      </c>
      <c r="K7" s="90">
        <v>1479.1333333333334</v>
      </c>
      <c r="L7" s="90">
        <v>3.3</v>
      </c>
      <c r="M7" s="92">
        <v>232.63333333333333</v>
      </c>
      <c r="N7" s="92">
        <v>461.06666666666666</v>
      </c>
      <c r="O7" s="92">
        <v>68.266666666666666</v>
      </c>
      <c r="P7" s="92">
        <v>67.36666666666666</v>
      </c>
      <c r="Q7" s="92">
        <v>4979.7</v>
      </c>
      <c r="R7" s="421">
        <v>12187.933333333332</v>
      </c>
      <c r="S7" s="423">
        <v>22306.633333333335</v>
      </c>
      <c r="T7" s="232">
        <v>46446.67766666667</v>
      </c>
      <c r="U7" s="362">
        <f t="shared" si="0"/>
        <v>68753.311000000002</v>
      </c>
      <c r="V7" s="42"/>
    </row>
    <row r="8" spans="1:31" s="48" customFormat="1" ht="20.100000000000001" customHeight="1">
      <c r="A8" s="157">
        <v>43221</v>
      </c>
      <c r="B8" s="90">
        <v>322.78419354838707</v>
      </c>
      <c r="C8" s="92">
        <v>6086.8898927586442</v>
      </c>
      <c r="D8" s="92">
        <v>18079.290322580644</v>
      </c>
      <c r="E8" s="92">
        <v>12617.483870967742</v>
      </c>
      <c r="F8" s="92">
        <v>6712.9032258064517</v>
      </c>
      <c r="G8" s="92">
        <v>987.83870967741939</v>
      </c>
      <c r="H8" s="92">
        <v>643.06451612903231</v>
      </c>
      <c r="I8" s="92">
        <v>1119.0967741935483</v>
      </c>
      <c r="J8" s="92">
        <v>287.64516129032256</v>
      </c>
      <c r="K8" s="90">
        <v>1411.0645161290322</v>
      </c>
      <c r="L8" s="90">
        <v>6.5161290322580649</v>
      </c>
      <c r="M8" s="92">
        <v>232.90322580645162</v>
      </c>
      <c r="N8" s="92">
        <v>632.74193548387098</v>
      </c>
      <c r="O8" s="92">
        <v>78.967741935483872</v>
      </c>
      <c r="P8" s="92">
        <v>75.741935483870961</v>
      </c>
      <c r="Q8" s="92">
        <v>4915.5806451612907</v>
      </c>
      <c r="R8" s="421">
        <v>11813.096774193549</v>
      </c>
      <c r="S8" s="423">
        <v>22042.903225806451</v>
      </c>
      <c r="T8" s="232">
        <v>43980.687419354843</v>
      </c>
      <c r="U8" s="362">
        <f t="shared" si="0"/>
        <v>66023.590645161297</v>
      </c>
      <c r="V8" s="42"/>
    </row>
    <row r="9" spans="1:31" s="43" customFormat="1" ht="20.100000000000001" customHeight="1">
      <c r="A9" s="157">
        <v>43252</v>
      </c>
      <c r="B9" s="90">
        <v>438.04966666666667</v>
      </c>
      <c r="C9" s="93">
        <v>5817.7123718870316</v>
      </c>
      <c r="D9" s="93">
        <v>18727.033333333333</v>
      </c>
      <c r="E9" s="93">
        <v>12330.066666666668</v>
      </c>
      <c r="F9" s="93">
        <v>6533.9666666666662</v>
      </c>
      <c r="G9" s="93">
        <v>956.2</v>
      </c>
      <c r="H9" s="93">
        <v>606.26666666666665</v>
      </c>
      <c r="I9" s="93">
        <v>973.93333333333328</v>
      </c>
      <c r="J9" s="93">
        <v>262.63333333333333</v>
      </c>
      <c r="K9" s="91">
        <v>1436.5666666666666</v>
      </c>
      <c r="L9" s="91">
        <v>8.6</v>
      </c>
      <c r="M9" s="93">
        <v>236.76666666666668</v>
      </c>
      <c r="N9" s="93">
        <v>687.06666666666672</v>
      </c>
      <c r="O9" s="93">
        <v>79.833333333333329</v>
      </c>
      <c r="P9" s="93">
        <v>58.366666666666667</v>
      </c>
      <c r="Q9" s="93">
        <v>5322.7</v>
      </c>
      <c r="R9" s="421">
        <v>10571.943794702163</v>
      </c>
      <c r="S9" s="423">
        <v>21523</v>
      </c>
      <c r="T9" s="232">
        <v>43524.660128035495</v>
      </c>
      <c r="U9" s="362">
        <f t="shared" si="0"/>
        <v>65047.660128035495</v>
      </c>
      <c r="V9" s="42"/>
    </row>
    <row r="10" spans="1:31" s="43" customFormat="1" ht="20.100000000000001" customHeight="1">
      <c r="A10" s="157">
        <v>43282</v>
      </c>
      <c r="B10" s="93">
        <v>401.76064516129031</v>
      </c>
      <c r="C10" s="93">
        <v>6613.3153065132283</v>
      </c>
      <c r="D10" s="91">
        <v>18352.903225806451</v>
      </c>
      <c r="E10" s="93">
        <v>12257.322580645161</v>
      </c>
      <c r="F10" s="93">
        <v>6845.7419354838712</v>
      </c>
      <c r="G10" s="93">
        <v>1022.0967741935484</v>
      </c>
      <c r="H10" s="93">
        <v>562.22580645161293</v>
      </c>
      <c r="I10" s="93">
        <v>1004.2258064516129</v>
      </c>
      <c r="J10" s="93">
        <v>346.87096774193549</v>
      </c>
      <c r="K10" s="93">
        <v>1284.9032258064517</v>
      </c>
      <c r="L10" s="93">
        <v>10</v>
      </c>
      <c r="M10" s="93">
        <v>228.96774193548387</v>
      </c>
      <c r="N10" s="93">
        <v>694.12903225806451</v>
      </c>
      <c r="O10" s="93">
        <v>85.064516129032256</v>
      </c>
      <c r="P10" s="93">
        <v>56.29032258064516</v>
      </c>
      <c r="Q10" s="91">
        <v>4667.3870967741932</v>
      </c>
      <c r="R10" s="421">
        <v>10882.908217352684</v>
      </c>
      <c r="S10" s="423">
        <v>21879.741935483871</v>
      </c>
      <c r="T10" s="232">
        <v>43436.346281868813</v>
      </c>
      <c r="U10" s="362">
        <f t="shared" si="0"/>
        <v>65316.088217352684</v>
      </c>
      <c r="V10" s="42"/>
    </row>
    <row r="11" spans="1:31" s="43" customFormat="1" ht="20.100000000000001" customHeight="1">
      <c r="A11" s="157">
        <v>43313</v>
      </c>
      <c r="B11" s="90">
        <v>329.51612903225805</v>
      </c>
      <c r="C11" s="90">
        <v>6957.5823461339678</v>
      </c>
      <c r="D11" s="91">
        <v>17131.483870967742</v>
      </c>
      <c r="E11" s="90">
        <v>11842.064516129032</v>
      </c>
      <c r="F11" s="90">
        <v>6390.5161290322585</v>
      </c>
      <c r="G11" s="90">
        <v>1030.3870967741937</v>
      </c>
      <c r="H11" s="90">
        <v>601.70967741935488</v>
      </c>
      <c r="I11" s="337">
        <v>1065.7096774193549</v>
      </c>
      <c r="J11" s="90">
        <v>346.29032258064518</v>
      </c>
      <c r="K11" s="337">
        <v>1420.9677419354839</v>
      </c>
      <c r="L11" s="90">
        <v>8.935483870967742</v>
      </c>
      <c r="M11" s="337">
        <v>257.70967741935482</v>
      </c>
      <c r="N11" s="90">
        <v>719.61290322580646</v>
      </c>
      <c r="O11" s="90">
        <v>73.290322580645167</v>
      </c>
      <c r="P11" s="90">
        <v>57.967741935483872</v>
      </c>
      <c r="Q11" s="91">
        <v>4476.2903225806449</v>
      </c>
      <c r="R11" s="421">
        <v>9228.6914035932787</v>
      </c>
      <c r="S11" s="424">
        <v>21070.774193548386</v>
      </c>
      <c r="T11" s="232">
        <v>40867.98172617393</v>
      </c>
      <c r="U11" s="362">
        <f t="shared" si="0"/>
        <v>61938.755919722316</v>
      </c>
      <c r="V11" s="42"/>
    </row>
    <row r="12" spans="1:31" s="43" customFormat="1" ht="20.100000000000001" customHeight="1">
      <c r="A12" s="157">
        <v>43344</v>
      </c>
      <c r="B12" s="94">
        <v>293.98466666666667</v>
      </c>
      <c r="C12" s="94">
        <v>4835.2850067676691</v>
      </c>
      <c r="D12" s="91">
        <v>15926.7</v>
      </c>
      <c r="E12" s="94">
        <v>11852.6</v>
      </c>
      <c r="F12" s="94">
        <v>6341.833333333333</v>
      </c>
      <c r="G12" s="94">
        <v>995.0333333333333</v>
      </c>
      <c r="H12" s="94">
        <v>559.06666666666672</v>
      </c>
      <c r="I12" s="427">
        <v>1110.8333333333333</v>
      </c>
      <c r="J12" s="94">
        <v>343.9</v>
      </c>
      <c r="K12" s="427">
        <v>1121.2</v>
      </c>
      <c r="L12" s="94">
        <v>8.6</v>
      </c>
      <c r="M12" s="427">
        <v>223.93333333333334</v>
      </c>
      <c r="N12" s="94">
        <v>660.66666666666663</v>
      </c>
      <c r="O12" s="94">
        <v>72.8</v>
      </c>
      <c r="P12" s="94">
        <v>57.266666666666666</v>
      </c>
      <c r="Q12" s="427">
        <v>5268.1</v>
      </c>
      <c r="R12" s="428">
        <v>10570.766666666666</v>
      </c>
      <c r="S12" s="233">
        <v>20891.766666666666</v>
      </c>
      <c r="T12" s="232">
        <v>39286.284666666666</v>
      </c>
      <c r="U12" s="362">
        <f>SUM(S12:T12)</f>
        <v>60178.051333333337</v>
      </c>
      <c r="V12" s="42"/>
    </row>
    <row r="13" spans="1:31" s="43" customFormat="1" ht="20.100000000000001" customHeight="1">
      <c r="A13" s="157">
        <v>43374</v>
      </c>
      <c r="B13" s="90"/>
      <c r="C13" s="90"/>
      <c r="D13" s="91"/>
      <c r="E13" s="90"/>
      <c r="F13" s="90"/>
      <c r="G13" s="90"/>
      <c r="H13" s="90"/>
      <c r="I13" s="90"/>
      <c r="J13" s="90"/>
      <c r="K13" s="90"/>
      <c r="L13" s="90"/>
      <c r="M13" s="90"/>
      <c r="N13" s="90"/>
      <c r="O13" s="90"/>
      <c r="P13" s="90"/>
      <c r="Q13" s="90"/>
      <c r="R13" s="376"/>
      <c r="S13" s="233"/>
      <c r="T13" s="232"/>
      <c r="U13" s="362"/>
      <c r="V13" s="42"/>
      <c r="W13" s="44"/>
      <c r="X13" s="44"/>
      <c r="Y13" s="44"/>
      <c r="Z13" s="44"/>
      <c r="AA13" s="44"/>
      <c r="AB13" s="44"/>
      <c r="AC13" s="44"/>
      <c r="AD13" s="44"/>
      <c r="AE13" s="44"/>
    </row>
    <row r="14" spans="1:31" s="43" customFormat="1" ht="20.100000000000001" customHeight="1">
      <c r="A14" s="157">
        <v>43405</v>
      </c>
      <c r="B14" s="90"/>
      <c r="C14" s="90"/>
      <c r="D14" s="91"/>
      <c r="E14" s="90"/>
      <c r="F14" s="90"/>
      <c r="G14" s="90"/>
      <c r="H14" s="90"/>
      <c r="I14" s="90"/>
      <c r="J14" s="90"/>
      <c r="K14" s="90"/>
      <c r="L14" s="90"/>
      <c r="M14" s="90"/>
      <c r="N14" s="90"/>
      <c r="O14" s="90"/>
      <c r="P14" s="90"/>
      <c r="Q14" s="90"/>
      <c r="R14" s="376"/>
      <c r="S14" s="233"/>
      <c r="T14" s="232"/>
      <c r="U14" s="362"/>
      <c r="V14" s="42"/>
      <c r="W14" s="44"/>
      <c r="X14" s="44"/>
      <c r="Y14" s="44"/>
      <c r="Z14" s="44"/>
      <c r="AA14" s="44"/>
      <c r="AB14" s="44"/>
      <c r="AC14" s="44"/>
      <c r="AD14" s="44"/>
      <c r="AE14" s="44"/>
    </row>
    <row r="15" spans="1:31" s="43" customFormat="1" ht="20.100000000000001" customHeight="1">
      <c r="A15" s="157">
        <v>43435</v>
      </c>
      <c r="B15" s="90"/>
      <c r="C15" s="90"/>
      <c r="D15" s="91"/>
      <c r="E15" s="90"/>
      <c r="F15" s="90"/>
      <c r="G15" s="90"/>
      <c r="H15" s="90"/>
      <c r="I15" s="90"/>
      <c r="J15" s="90"/>
      <c r="K15" s="90"/>
      <c r="L15" s="90"/>
      <c r="M15" s="90"/>
      <c r="N15" s="90"/>
      <c r="O15" s="90"/>
      <c r="P15" s="90"/>
      <c r="Q15" s="90"/>
      <c r="R15" s="376"/>
      <c r="S15" s="233"/>
      <c r="T15" s="361"/>
      <c r="U15" s="362"/>
      <c r="V15" s="42"/>
    </row>
    <row r="16" spans="1:31" s="55" customFormat="1" ht="27.75" customHeight="1" thickBot="1">
      <c r="A16" s="162" t="s">
        <v>430</v>
      </c>
      <c r="B16" s="160">
        <v>355.74838827838829</v>
      </c>
      <c r="C16" s="176">
        <v>6914.0335516238838</v>
      </c>
      <c r="D16" s="167">
        <v>18433.915750915752</v>
      </c>
      <c r="E16" s="160">
        <v>12208</v>
      </c>
      <c r="F16" s="160">
        <v>6478.8131868131868</v>
      </c>
      <c r="G16" s="160">
        <v>1272.6080586080586</v>
      </c>
      <c r="H16" s="160">
        <v>598.11721611721612</v>
      </c>
      <c r="I16" s="160">
        <v>1057.2051282051282</v>
      </c>
      <c r="J16" s="160">
        <v>301.39560439560438</v>
      </c>
      <c r="K16" s="160">
        <v>1437.2820512820513</v>
      </c>
      <c r="L16" s="160">
        <v>5.271062271062271</v>
      </c>
      <c r="M16" s="160">
        <v>238.68498168498169</v>
      </c>
      <c r="N16" s="160">
        <v>571.05494505494505</v>
      </c>
      <c r="O16" s="160">
        <v>74.776556776556774</v>
      </c>
      <c r="P16" s="160">
        <v>62.593406593406591</v>
      </c>
      <c r="Q16" s="167">
        <v>5008.0952380952385</v>
      </c>
      <c r="R16" s="422">
        <v>10713.431432714735</v>
      </c>
      <c r="S16" s="394">
        <v>21572.630036630038</v>
      </c>
      <c r="T16" s="322">
        <v>44151.300056619853</v>
      </c>
      <c r="U16" s="360">
        <f>SUM(S16:T16)</f>
        <v>65723.930093249888</v>
      </c>
      <c r="V16" s="42"/>
    </row>
    <row r="17" spans="1:21" ht="20.25" hidden="1" customHeight="1">
      <c r="A17" s="53" t="s">
        <v>301</v>
      </c>
      <c r="B17" s="59"/>
      <c r="C17" s="59"/>
      <c r="D17" s="59"/>
      <c r="E17" s="59"/>
      <c r="F17" s="59"/>
      <c r="G17" s="59"/>
      <c r="H17" s="59"/>
      <c r="I17" s="59"/>
      <c r="J17" s="59"/>
      <c r="K17" s="59"/>
      <c r="L17" s="59"/>
      <c r="M17" s="59"/>
      <c r="N17" s="59"/>
      <c r="O17" s="59"/>
      <c r="P17" s="59"/>
      <c r="Q17" s="58"/>
      <c r="R17" s="59"/>
      <c r="S17" s="65"/>
      <c r="T17" s="59"/>
      <c r="U17" s="59"/>
    </row>
    <row r="18" spans="1:21" ht="16.5" customHeight="1">
      <c r="A18" s="117" t="s">
        <v>418</v>
      </c>
      <c r="B18" s="75"/>
      <c r="C18" s="75"/>
      <c r="D18" s="75"/>
      <c r="I18" s="75"/>
      <c r="J18" s="75"/>
      <c r="K18" s="75"/>
      <c r="Q18" s="76"/>
      <c r="R18" s="75"/>
    </row>
    <row r="19" spans="1:21" ht="22.5" hidden="1" customHeight="1">
      <c r="A19" s="117" t="s">
        <v>343</v>
      </c>
    </row>
    <row r="20" spans="1:21">
      <c r="A20" s="117" t="s">
        <v>518</v>
      </c>
      <c r="H20" s="72"/>
    </row>
    <row r="21" spans="1:21">
      <c r="T21" s="40"/>
    </row>
    <row r="77" spans="1:16">
      <c r="A77" s="224"/>
      <c r="B77" s="224"/>
      <c r="C77" s="224"/>
      <c r="D77" s="224"/>
      <c r="E77" s="224"/>
      <c r="F77" s="224"/>
      <c r="G77" s="224"/>
      <c r="H77" s="224"/>
      <c r="I77" s="224"/>
      <c r="J77" s="224"/>
      <c r="K77" s="224"/>
      <c r="L77" s="224"/>
      <c r="M77" s="224"/>
      <c r="N77" s="224"/>
      <c r="O77" s="224"/>
      <c r="P77" s="224"/>
    </row>
  </sheetData>
  <mergeCells count="21">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 ref="L2:L3"/>
    <mergeCell ref="Q2:Q3"/>
    <mergeCell ref="O2:O3"/>
    <mergeCell ref="F2:F3"/>
    <mergeCell ref="M2:M3"/>
  </mergeCells>
  <printOptions horizontalCentered="1"/>
  <pageMargins left="0.25" right="0.25" top="0.75" bottom="0.75" header="0.3" footer="0.3"/>
  <pageSetup paperSize="5" orientation="landscape" horizontalDpi="300" verticalDpi="300" r:id="rId1"/>
  <headerFooter>
    <oddFooter>&amp;C&amp;"-,Bold"MEEI Bulletins Vol 55 No. 9</oddFooter>
  </headerFooter>
  <colBreaks count="1" manualBreakCount="1">
    <brk id="21" max="1048575" man="1"/>
  </colBreaks>
  <ignoredErrors>
    <ignoredError sqref="U4:U11 U1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view="pageLayout" zoomScaleNormal="100" zoomScaleSheetLayoutView="80" workbookViewId="0">
      <selection activeCell="L18" sqref="L18"/>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5" customWidth="1"/>
    <col min="14" max="14" width="13.42578125" style="39" customWidth="1"/>
    <col min="15" max="17" width="12.140625" style="39" customWidth="1"/>
    <col min="18" max="16384" width="9.140625" style="39"/>
  </cols>
  <sheetData>
    <row r="1" spans="4:13" s="38" customFormat="1" ht="25.5" customHeight="1">
      <c r="D1" s="489" t="s">
        <v>431</v>
      </c>
      <c r="E1" s="490"/>
      <c r="F1" s="490"/>
      <c r="G1" s="490"/>
      <c r="H1" s="490"/>
      <c r="I1" s="490"/>
      <c r="J1" s="491"/>
      <c r="K1" s="210"/>
      <c r="L1" s="210"/>
      <c r="M1" s="210"/>
    </row>
    <row r="2" spans="4:13" s="41" customFormat="1" ht="25.5" customHeight="1">
      <c r="D2" s="163"/>
      <c r="E2" s="340" t="s">
        <v>125</v>
      </c>
      <c r="F2" s="340" t="s">
        <v>398</v>
      </c>
      <c r="G2" s="340" t="s">
        <v>400</v>
      </c>
      <c r="H2" s="340" t="s">
        <v>118</v>
      </c>
      <c r="I2" s="340" t="s">
        <v>151</v>
      </c>
      <c r="J2" s="154" t="s">
        <v>15</v>
      </c>
      <c r="K2" s="211"/>
      <c r="L2" s="211"/>
      <c r="M2" s="211"/>
    </row>
    <row r="3" spans="4:13" s="42" customFormat="1" ht="20.100000000000001" customHeight="1">
      <c r="D3" s="157">
        <v>43101</v>
      </c>
      <c r="E3" s="90">
        <v>9117.2416491562108</v>
      </c>
      <c r="F3" s="90">
        <v>417.46225806451611</v>
      </c>
      <c r="G3" s="90">
        <v>461</v>
      </c>
      <c r="H3" s="90">
        <v>1667.8709677419354</v>
      </c>
      <c r="I3" s="90">
        <v>180.74193548387098</v>
      </c>
      <c r="J3" s="164">
        <f>SUM(E3:I3)</f>
        <v>11844.316810446533</v>
      </c>
      <c r="K3" s="212"/>
      <c r="L3" s="212"/>
      <c r="M3" s="212"/>
    </row>
    <row r="4" spans="4:13" s="43" customFormat="1" ht="20.100000000000001" customHeight="1">
      <c r="D4" s="157">
        <v>43132</v>
      </c>
      <c r="E4" s="90">
        <v>7743.6785714285716</v>
      </c>
      <c r="F4" s="90">
        <v>390.08285714285711</v>
      </c>
      <c r="G4" s="90">
        <v>418.57142857142856</v>
      </c>
      <c r="H4" s="90">
        <v>1571.2142857142858</v>
      </c>
      <c r="I4" s="90">
        <v>124.92857142857143</v>
      </c>
      <c r="J4" s="164">
        <f t="shared" ref="J4:J11" si="0">SUM(E4:I4)</f>
        <v>10248.475714285714</v>
      </c>
      <c r="K4" s="213"/>
      <c r="L4" s="213"/>
      <c r="M4" s="213"/>
    </row>
    <row r="5" spans="4:13" s="43" customFormat="1" ht="20.100000000000001" customHeight="1">
      <c r="D5" s="157">
        <v>43160</v>
      </c>
      <c r="E5" s="90">
        <v>7024.3423717755222</v>
      </c>
      <c r="F5" s="90">
        <v>385.78741935483873</v>
      </c>
      <c r="G5" s="90">
        <v>392.96774193548384</v>
      </c>
      <c r="H5" s="90">
        <v>1546.7096774193549</v>
      </c>
      <c r="I5" s="90">
        <v>159.61290322580646</v>
      </c>
      <c r="J5" s="164">
        <f t="shared" si="0"/>
        <v>9509.4201137110067</v>
      </c>
      <c r="K5" s="213"/>
      <c r="L5" s="213"/>
      <c r="M5" s="213"/>
    </row>
    <row r="6" spans="4:13" s="43" customFormat="1" ht="20.100000000000001" customHeight="1">
      <c r="D6" s="157">
        <v>43191</v>
      </c>
      <c r="E6" s="90">
        <v>6718.5</v>
      </c>
      <c r="F6" s="90">
        <v>221.97766666666666</v>
      </c>
      <c r="G6" s="90">
        <v>461.06666666666666</v>
      </c>
      <c r="H6" s="90">
        <v>1479.1333333333334</v>
      </c>
      <c r="I6" s="90">
        <v>127.86666666666666</v>
      </c>
      <c r="J6" s="164">
        <f t="shared" si="0"/>
        <v>9008.5443333333333</v>
      </c>
      <c r="K6" s="213"/>
      <c r="L6" s="213"/>
      <c r="M6" s="213"/>
    </row>
    <row r="7" spans="4:13" s="43" customFormat="1" ht="20.100000000000001" customHeight="1">
      <c r="D7" s="157">
        <v>43221</v>
      </c>
      <c r="E7" s="90">
        <v>6069.1643114219605</v>
      </c>
      <c r="F7" s="90">
        <v>322.78419354838707</v>
      </c>
      <c r="G7" s="90">
        <v>632.74193548387098</v>
      </c>
      <c r="H7" s="90">
        <v>1411.0645161290322</v>
      </c>
      <c r="I7" s="90">
        <v>93</v>
      </c>
      <c r="J7" s="164">
        <f t="shared" si="0"/>
        <v>8528.7549565832505</v>
      </c>
      <c r="K7" s="213"/>
      <c r="L7" s="213"/>
      <c r="M7" s="213"/>
    </row>
    <row r="8" spans="4:13" s="43" customFormat="1" ht="20.100000000000001" customHeight="1">
      <c r="D8" s="157">
        <v>43252</v>
      </c>
      <c r="E8" s="90">
        <v>5801.8666666666668</v>
      </c>
      <c r="F8" s="426">
        <v>438.04966666666667</v>
      </c>
      <c r="G8" s="90">
        <v>687.06666666666672</v>
      </c>
      <c r="H8" s="90">
        <v>1436.5666666666666</v>
      </c>
      <c r="I8" s="90">
        <v>107.06666666666666</v>
      </c>
      <c r="J8" s="164">
        <f t="shared" si="0"/>
        <v>8470.6163333333334</v>
      </c>
      <c r="K8" s="213"/>
      <c r="L8" s="213"/>
      <c r="M8" s="213"/>
    </row>
    <row r="9" spans="4:13" s="43" customFormat="1" ht="20.100000000000001" customHeight="1">
      <c r="D9" s="157">
        <v>43282</v>
      </c>
      <c r="E9" s="93">
        <v>6597.9346404102826</v>
      </c>
      <c r="F9" s="425">
        <v>401.76064516129031</v>
      </c>
      <c r="G9" s="93">
        <v>694.12903225806451</v>
      </c>
      <c r="H9" s="93">
        <v>1284.9032258064517</v>
      </c>
      <c r="I9" s="93">
        <v>105.93548387096774</v>
      </c>
      <c r="J9" s="164">
        <f t="shared" si="0"/>
        <v>9084.6630275070565</v>
      </c>
      <c r="K9" s="213"/>
      <c r="L9" s="213"/>
      <c r="M9" s="213"/>
    </row>
    <row r="10" spans="4:13" s="43" customFormat="1" ht="20.100000000000001" customHeight="1">
      <c r="D10" s="157">
        <v>43313</v>
      </c>
      <c r="E10" s="90">
        <v>6941.3548387096771</v>
      </c>
      <c r="F10" s="426">
        <v>329.51612903225805</v>
      </c>
      <c r="G10" s="90">
        <v>719.61290322580646</v>
      </c>
      <c r="H10" s="337">
        <v>1420.9677419354839</v>
      </c>
      <c r="I10" s="90">
        <v>59.225806451612904</v>
      </c>
      <c r="J10" s="164">
        <f t="shared" si="0"/>
        <v>9470.6774193548408</v>
      </c>
      <c r="K10" s="213"/>
      <c r="L10" s="213"/>
      <c r="M10" s="213"/>
    </row>
    <row r="11" spans="4:13" s="43" customFormat="1" ht="20.100000000000001" customHeight="1">
      <c r="D11" s="157">
        <v>43344</v>
      </c>
      <c r="E11" s="90">
        <v>4834.0755254969099</v>
      </c>
      <c r="F11" s="90">
        <v>293.98466666666667</v>
      </c>
      <c r="G11" s="90">
        <v>660.66666666666663</v>
      </c>
      <c r="H11" s="337">
        <v>1121</v>
      </c>
      <c r="I11" s="90">
        <v>49</v>
      </c>
      <c r="J11" s="164">
        <f t="shared" si="0"/>
        <v>6958.7268588302431</v>
      </c>
      <c r="K11" s="213"/>
      <c r="L11" s="213"/>
      <c r="M11" s="213"/>
    </row>
    <row r="12" spans="4:13" s="43" customFormat="1" ht="20.100000000000001" customHeight="1">
      <c r="D12" s="157">
        <v>43374</v>
      </c>
      <c r="E12" s="90"/>
      <c r="F12" s="90"/>
      <c r="G12" s="90"/>
      <c r="H12" s="90"/>
      <c r="I12" s="90"/>
      <c r="J12" s="164"/>
      <c r="K12" s="213"/>
      <c r="L12" s="213"/>
      <c r="M12" s="213"/>
    </row>
    <row r="13" spans="4:13" s="43" customFormat="1" ht="20.100000000000001" customHeight="1">
      <c r="D13" s="157">
        <v>43405</v>
      </c>
      <c r="E13" s="90"/>
      <c r="F13" s="90"/>
      <c r="G13" s="90"/>
      <c r="H13" s="90"/>
      <c r="I13" s="90"/>
      <c r="J13" s="164"/>
      <c r="K13" s="213"/>
      <c r="L13" s="213"/>
      <c r="M13" s="213"/>
    </row>
    <row r="14" spans="4:13" s="42" customFormat="1" ht="20.100000000000001" customHeight="1">
      <c r="D14" s="157">
        <v>43435</v>
      </c>
      <c r="E14" s="90"/>
      <c r="F14" s="90"/>
      <c r="G14" s="90"/>
      <c r="H14" s="90"/>
      <c r="I14" s="90"/>
      <c r="J14" s="164"/>
      <c r="K14" s="212"/>
      <c r="L14" s="212"/>
      <c r="M14" s="212"/>
    </row>
    <row r="15" spans="4:13" s="55" customFormat="1" ht="25.5" customHeight="1" thickBot="1">
      <c r="D15" s="165" t="s">
        <v>430</v>
      </c>
      <c r="E15" s="160">
        <v>6760.833105936229</v>
      </c>
      <c r="F15" s="160">
        <v>356</v>
      </c>
      <c r="G15" s="160">
        <v>571</v>
      </c>
      <c r="H15" s="160">
        <v>1437</v>
      </c>
      <c r="I15" s="160">
        <v>112</v>
      </c>
      <c r="J15" s="323">
        <f>SUM(E15:I15)</f>
        <v>9236.8331059362281</v>
      </c>
      <c r="K15" s="214"/>
      <c r="L15" s="214"/>
      <c r="M15" s="214"/>
    </row>
    <row r="16" spans="4:13" ht="18" customHeight="1">
      <c r="D16" s="99" t="s">
        <v>419</v>
      </c>
      <c r="E16" s="96"/>
      <c r="F16" s="95"/>
      <c r="G16" s="96"/>
      <c r="H16" s="96"/>
      <c r="I16" s="97"/>
      <c r="J16" s="96"/>
    </row>
    <row r="17" spans="4:10" ht="15" hidden="1" customHeight="1">
      <c r="D17" s="117" t="s">
        <v>348</v>
      </c>
      <c r="E17" s="39"/>
    </row>
    <row r="18" spans="4:10" ht="14.25" customHeight="1">
      <c r="D18" s="117" t="s">
        <v>418</v>
      </c>
      <c r="E18" s="39"/>
    </row>
    <row r="19" spans="4:10">
      <c r="J19" s="40"/>
    </row>
    <row r="77" spans="1:17">
      <c r="A77" s="224"/>
      <c r="B77" s="224"/>
      <c r="C77" s="224"/>
      <c r="D77" s="224"/>
      <c r="E77" s="228"/>
      <c r="F77" s="224"/>
      <c r="G77" s="224"/>
      <c r="H77" s="224"/>
      <c r="I77" s="224"/>
      <c r="J77" s="224"/>
      <c r="K77" s="229"/>
      <c r="L77" s="229"/>
      <c r="M77" s="229"/>
      <c r="N77" s="224"/>
      <c r="O77" s="224"/>
      <c r="P77" s="224"/>
      <c r="Q77" s="224"/>
    </row>
  </sheetData>
  <mergeCells count="1">
    <mergeCell ref="D1:J1"/>
  </mergeCells>
  <phoneticPr fontId="82" type="noConversion"/>
  <printOptions horizontalCentered="1"/>
  <pageMargins left="0.25" right="0.25" top="0.75" bottom="0.75" header="0.3" footer="0.3"/>
  <pageSetup paperSize="5" fitToHeight="2" orientation="landscape" horizontalDpi="300" verticalDpi="300" r:id="rId1"/>
  <headerFooter>
    <oddFooter>&amp;C&amp;"-,Bold"MEEI Bulletins Vol 55 No. 9</oddFooter>
  </headerFooter>
  <ignoredErrors>
    <ignoredError sqref="J3:J1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sheetPr>
  <dimension ref="A1:Q77"/>
  <sheetViews>
    <sheetView view="pageLayout" zoomScaleNormal="100" zoomScaleSheetLayoutView="100" workbookViewId="0">
      <selection activeCell="L13" sqref="L13"/>
    </sheetView>
  </sheetViews>
  <sheetFormatPr defaultColWidth="9.140625" defaultRowHeight="12.75"/>
  <cols>
    <col min="1" max="1" width="10.85546875" style="45" customWidth="1"/>
    <col min="2" max="2" width="17.85546875" style="51" customWidth="1"/>
    <col min="3" max="3" width="13.28515625" style="51" customWidth="1"/>
    <col min="4" max="4" width="13.42578125" style="51" customWidth="1"/>
    <col min="5" max="5" width="16.85546875" style="51" customWidth="1"/>
    <col min="6" max="6" width="14" style="51" hidden="1" customWidth="1"/>
    <col min="7" max="7" width="13.85546875" style="51" customWidth="1"/>
    <col min="8" max="8" width="16" style="51" hidden="1" customWidth="1"/>
    <col min="9" max="9" width="2.5703125" style="51" hidden="1" customWidth="1"/>
    <col min="10" max="10" width="14.28515625" style="51" customWidth="1"/>
    <col min="11" max="11" width="23.7109375" style="51" customWidth="1"/>
    <col min="12" max="16384" width="9.140625" style="45"/>
  </cols>
  <sheetData>
    <row r="1" spans="1:13" ht="25.5" customHeight="1" thickBot="1">
      <c r="A1" s="495" t="s">
        <v>432</v>
      </c>
      <c r="B1" s="496"/>
      <c r="C1" s="496"/>
      <c r="D1" s="496"/>
      <c r="E1" s="496"/>
      <c r="F1" s="496"/>
      <c r="G1" s="496"/>
      <c r="H1" s="496"/>
      <c r="I1" s="497"/>
      <c r="J1" s="497"/>
      <c r="K1" s="498"/>
    </row>
    <row r="2" spans="1:13" ht="25.5" customHeight="1">
      <c r="A2" s="391"/>
      <c r="B2" s="492" t="s">
        <v>120</v>
      </c>
      <c r="C2" s="493"/>
      <c r="D2" s="493"/>
      <c r="E2" s="493"/>
      <c r="F2" s="494"/>
      <c r="G2" s="499" t="s">
        <v>119</v>
      </c>
      <c r="H2" s="492"/>
      <c r="I2" s="493"/>
      <c r="J2" s="493"/>
      <c r="K2" s="494"/>
    </row>
    <row r="3" spans="1:13" ht="25.5" customHeight="1">
      <c r="A3" s="153"/>
      <c r="B3" s="340" t="s">
        <v>404</v>
      </c>
      <c r="C3" s="340" t="s">
        <v>125</v>
      </c>
      <c r="D3" s="340" t="s">
        <v>353</v>
      </c>
      <c r="E3" s="340" t="s">
        <v>414</v>
      </c>
      <c r="F3" s="357" t="s">
        <v>125</v>
      </c>
      <c r="G3" s="153" t="s">
        <v>230</v>
      </c>
      <c r="H3" s="103" t="s">
        <v>345</v>
      </c>
      <c r="I3" s="392" t="s">
        <v>276</v>
      </c>
      <c r="J3" s="392" t="s">
        <v>478</v>
      </c>
      <c r="K3" s="396" t="s">
        <v>231</v>
      </c>
      <c r="L3" s="89"/>
    </row>
    <row r="4" spans="1:13" ht="19.5" customHeight="1">
      <c r="A4" s="157">
        <v>43101</v>
      </c>
      <c r="B4" s="100" t="s">
        <v>474</v>
      </c>
      <c r="C4" s="100" t="s">
        <v>124</v>
      </c>
      <c r="D4" s="100" t="s">
        <v>124</v>
      </c>
      <c r="E4" s="100" t="s">
        <v>460</v>
      </c>
      <c r="F4" s="358" t="s">
        <v>124</v>
      </c>
      <c r="G4" s="341" t="s">
        <v>457</v>
      </c>
      <c r="H4" s="100" t="s">
        <v>124</v>
      </c>
      <c r="I4" s="338" t="s">
        <v>124</v>
      </c>
      <c r="J4" s="378" t="s">
        <v>124</v>
      </c>
      <c r="K4" s="397" t="s">
        <v>456</v>
      </c>
      <c r="M4" s="89"/>
    </row>
    <row r="5" spans="1:13" s="293" customFormat="1" ht="25.5" customHeight="1">
      <c r="A5" s="157">
        <v>43132</v>
      </c>
      <c r="B5" s="100" t="s">
        <v>474</v>
      </c>
      <c r="C5" s="395" t="s">
        <v>365</v>
      </c>
      <c r="D5" s="395" t="s">
        <v>124</v>
      </c>
      <c r="E5" s="100" t="s">
        <v>460</v>
      </c>
      <c r="F5" s="358"/>
      <c r="G5" s="341" t="s">
        <v>457</v>
      </c>
      <c r="H5" s="100"/>
      <c r="I5" s="338"/>
      <c r="J5" s="338" t="s">
        <v>481</v>
      </c>
      <c r="K5" s="398" t="s">
        <v>482</v>
      </c>
    </row>
    <row r="6" spans="1:13" ht="29.25" customHeight="1">
      <c r="A6" s="157">
        <v>43160</v>
      </c>
      <c r="B6" s="100" t="s">
        <v>474</v>
      </c>
      <c r="C6" s="395" t="s">
        <v>365</v>
      </c>
      <c r="D6" s="395" t="s">
        <v>124</v>
      </c>
      <c r="E6" s="100" t="s">
        <v>460</v>
      </c>
      <c r="F6" s="358"/>
      <c r="G6" s="341" t="s">
        <v>457</v>
      </c>
      <c r="H6" s="100"/>
      <c r="I6" s="338"/>
      <c r="J6" s="379" t="s">
        <v>124</v>
      </c>
      <c r="K6" s="399" t="s">
        <v>500</v>
      </c>
    </row>
    <row r="7" spans="1:13" ht="26.25" customHeight="1">
      <c r="A7" s="157">
        <v>43191</v>
      </c>
      <c r="B7" s="100" t="s">
        <v>474</v>
      </c>
      <c r="C7" s="395" t="s">
        <v>365</v>
      </c>
      <c r="D7" s="395" t="s">
        <v>124</v>
      </c>
      <c r="E7" s="100" t="s">
        <v>460</v>
      </c>
      <c r="F7" s="358"/>
      <c r="G7" s="341" t="s">
        <v>543</v>
      </c>
      <c r="H7" s="100"/>
      <c r="I7" s="338"/>
      <c r="J7" s="379" t="s">
        <v>124</v>
      </c>
      <c r="K7" s="400" t="s">
        <v>512</v>
      </c>
    </row>
    <row r="8" spans="1:13" ht="30.75" customHeight="1">
      <c r="A8" s="157">
        <v>43221</v>
      </c>
      <c r="B8" s="100" t="s">
        <v>529</v>
      </c>
      <c r="C8" s="395" t="s">
        <v>365</v>
      </c>
      <c r="D8" s="395" t="s">
        <v>124</v>
      </c>
      <c r="E8" s="100" t="s">
        <v>460</v>
      </c>
      <c r="F8" s="358"/>
      <c r="G8" s="341" t="s">
        <v>124</v>
      </c>
      <c r="H8" s="100"/>
      <c r="I8" s="338"/>
      <c r="J8" s="379" t="s">
        <v>124</v>
      </c>
      <c r="K8" s="400" t="s">
        <v>500</v>
      </c>
    </row>
    <row r="9" spans="1:13" ht="25.5" customHeight="1">
      <c r="A9" s="157">
        <v>43252</v>
      </c>
      <c r="B9" s="100" t="s">
        <v>529</v>
      </c>
      <c r="C9" s="395" t="s">
        <v>365</v>
      </c>
      <c r="D9" s="395" t="s">
        <v>539</v>
      </c>
      <c r="E9" s="100" t="s">
        <v>460</v>
      </c>
      <c r="F9" s="358"/>
      <c r="G9" s="341" t="s">
        <v>124</v>
      </c>
      <c r="H9" s="100"/>
      <c r="I9" s="338"/>
      <c r="J9" s="379" t="s">
        <v>124</v>
      </c>
      <c r="K9" s="400" t="s">
        <v>535</v>
      </c>
    </row>
    <row r="10" spans="1:13" ht="27.75" customHeight="1">
      <c r="A10" s="157">
        <v>43282</v>
      </c>
      <c r="B10" s="100" t="s">
        <v>542</v>
      </c>
      <c r="C10" s="395" t="s">
        <v>365</v>
      </c>
      <c r="D10" s="395" t="s">
        <v>539</v>
      </c>
      <c r="E10" s="100" t="s">
        <v>124</v>
      </c>
      <c r="F10" s="358"/>
      <c r="G10" s="341" t="s">
        <v>124</v>
      </c>
      <c r="H10" s="100"/>
      <c r="I10" s="338"/>
      <c r="J10" s="379" t="s">
        <v>124</v>
      </c>
      <c r="K10" s="400" t="s">
        <v>456</v>
      </c>
    </row>
    <row r="11" spans="1:13" ht="29.25" customHeight="1">
      <c r="A11" s="157">
        <v>43313</v>
      </c>
      <c r="B11" s="100" t="s">
        <v>542</v>
      </c>
      <c r="C11" s="395" t="s">
        <v>365</v>
      </c>
      <c r="D11" s="120" t="s">
        <v>539</v>
      </c>
      <c r="E11" s="100" t="s">
        <v>124</v>
      </c>
      <c r="F11" s="358"/>
      <c r="G11" s="341" t="s">
        <v>124</v>
      </c>
      <c r="H11" s="100"/>
      <c r="I11" s="338"/>
      <c r="J11" s="379" t="s">
        <v>124</v>
      </c>
      <c r="K11" s="400" t="s">
        <v>551</v>
      </c>
    </row>
    <row r="12" spans="1:13" ht="28.5" customHeight="1">
      <c r="A12" s="157">
        <v>43344</v>
      </c>
      <c r="B12" s="100" t="s">
        <v>542</v>
      </c>
      <c r="C12" s="395" t="s">
        <v>365</v>
      </c>
      <c r="D12" s="120" t="s">
        <v>539</v>
      </c>
      <c r="E12" s="100" t="s">
        <v>124</v>
      </c>
      <c r="F12" s="358"/>
      <c r="G12" s="341" t="s">
        <v>124</v>
      </c>
      <c r="H12" s="100"/>
      <c r="I12" s="339"/>
      <c r="J12" s="379" t="s">
        <v>124</v>
      </c>
      <c r="K12" s="401" t="s">
        <v>551</v>
      </c>
    </row>
    <row r="13" spans="1:13" ht="21.75" customHeight="1">
      <c r="A13" s="157">
        <v>43374</v>
      </c>
      <c r="B13" s="100"/>
      <c r="C13" s="100"/>
      <c r="D13" s="100"/>
      <c r="E13" s="100"/>
      <c r="F13" s="358"/>
      <c r="G13" s="342"/>
      <c r="H13" s="184"/>
      <c r="I13" s="339"/>
      <c r="J13" s="339"/>
      <c r="K13" s="401"/>
    </row>
    <row r="14" spans="1:13" ht="21" customHeight="1">
      <c r="A14" s="157">
        <v>43405</v>
      </c>
      <c r="B14" s="100"/>
      <c r="C14" s="100"/>
      <c r="D14" s="100"/>
      <c r="E14" s="359"/>
      <c r="F14" s="358"/>
      <c r="G14" s="342"/>
      <c r="H14" s="184"/>
      <c r="I14" s="339"/>
      <c r="J14" s="339"/>
      <c r="K14" s="401"/>
    </row>
    <row r="15" spans="1:13" ht="21.75" customHeight="1" thickBot="1">
      <c r="A15" s="402">
        <v>43435</v>
      </c>
      <c r="B15" s="403"/>
      <c r="C15" s="403"/>
      <c r="D15" s="403"/>
      <c r="E15" s="403"/>
      <c r="F15" s="404"/>
      <c r="G15" s="405"/>
      <c r="H15" s="406"/>
      <c r="I15" s="407"/>
      <c r="J15" s="407"/>
      <c r="K15" s="408"/>
    </row>
    <row r="17" spans="1:11" ht="22.5" customHeight="1">
      <c r="A17" s="49"/>
      <c r="B17" s="50"/>
      <c r="C17" s="50"/>
      <c r="D17" s="50"/>
      <c r="E17" s="50"/>
      <c r="F17" s="50"/>
      <c r="G17" s="45"/>
      <c r="H17" s="45"/>
      <c r="I17" s="293"/>
      <c r="J17" s="293"/>
      <c r="K17" s="293"/>
    </row>
    <row r="77" spans="1:17">
      <c r="A77" s="217"/>
      <c r="B77" s="222"/>
      <c r="C77" s="222"/>
      <c r="D77" s="222"/>
      <c r="E77" s="222"/>
      <c r="F77" s="222"/>
      <c r="G77" s="222"/>
      <c r="H77" s="222"/>
      <c r="I77" s="222"/>
      <c r="J77" s="222"/>
      <c r="K77" s="222"/>
      <c r="L77" s="217"/>
      <c r="M77" s="217"/>
      <c r="N77" s="217"/>
      <c r="O77" s="217"/>
      <c r="P77" s="217"/>
      <c r="Q77" s="217"/>
    </row>
  </sheetData>
  <mergeCells count="3">
    <mergeCell ref="B2:F2"/>
    <mergeCell ref="A1:K1"/>
    <mergeCell ref="G2:K2"/>
  </mergeCells>
  <phoneticPr fontId="82" type="noConversion"/>
  <printOptions horizontalCentered="1"/>
  <pageMargins left="0.25" right="0.25" top="0.75" bottom="0.75" header="0.3" footer="0.3"/>
  <pageSetup paperSize="5" orientation="landscape" horizontalDpi="300" verticalDpi="300" r:id="rId1"/>
  <headerFooter>
    <oddFooter>&amp;C&amp;"-,Bold"MEEI Bulletins Vol 55 No. 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Q77"/>
  <sheetViews>
    <sheetView view="pageLayout" zoomScaleNormal="100" zoomScaleSheetLayoutView="80" workbookViewId="0">
      <selection activeCell="D12" sqref="D12"/>
    </sheetView>
  </sheetViews>
  <sheetFormatPr defaultColWidth="9.140625" defaultRowHeight="12.75"/>
  <cols>
    <col min="1" max="1" width="11.85546875" style="39" customWidth="1"/>
    <col min="2" max="2" width="8.42578125" style="39" hidden="1" customWidth="1"/>
    <col min="3" max="3" width="8.42578125" style="292" hidden="1" customWidth="1"/>
    <col min="4" max="4" width="11.42578125" style="39" customWidth="1"/>
    <col min="5" max="5" width="10.28515625" style="39" customWidth="1"/>
    <col min="6" max="6" width="10.28515625" style="307" customWidth="1"/>
    <col min="7" max="7" width="11.42578125" style="39" customWidth="1"/>
    <col min="8" max="8" width="10" style="39" customWidth="1"/>
    <col min="9" max="10" width="11.5703125" style="307" customWidth="1"/>
    <col min="11" max="11" width="10" style="307" customWidth="1"/>
    <col min="12" max="12" width="12.5703125" style="39" customWidth="1"/>
    <col min="13" max="16384" width="9.140625" style="39"/>
  </cols>
  <sheetData>
    <row r="1" spans="1:12" s="52" customFormat="1" ht="25.5" customHeight="1">
      <c r="A1" s="500" t="s">
        <v>433</v>
      </c>
      <c r="B1" s="501"/>
      <c r="C1" s="501"/>
      <c r="D1" s="501"/>
      <c r="E1" s="501"/>
      <c r="F1" s="501"/>
      <c r="G1" s="501"/>
      <c r="H1" s="501"/>
      <c r="I1" s="502"/>
      <c r="J1" s="502"/>
      <c r="K1" s="502"/>
      <c r="L1" s="503"/>
    </row>
    <row r="2" spans="1:12" s="46" customFormat="1" ht="33.75" customHeight="1">
      <c r="A2" s="155"/>
      <c r="B2" s="102" t="s">
        <v>125</v>
      </c>
      <c r="C2" s="102" t="s">
        <v>118</v>
      </c>
      <c r="D2" s="102" t="s">
        <v>230</v>
      </c>
      <c r="E2" s="101" t="s">
        <v>125</v>
      </c>
      <c r="F2" s="101" t="s">
        <v>345</v>
      </c>
      <c r="G2" s="101" t="s">
        <v>231</v>
      </c>
      <c r="H2" s="101" t="s">
        <v>478</v>
      </c>
      <c r="I2" s="347" t="s">
        <v>404</v>
      </c>
      <c r="J2" s="347" t="s">
        <v>353</v>
      </c>
      <c r="K2" s="347" t="s">
        <v>414</v>
      </c>
      <c r="L2" s="166" t="s">
        <v>226</v>
      </c>
    </row>
    <row r="3" spans="1:12" s="47" customFormat="1" ht="18.75" customHeight="1">
      <c r="A3" s="157">
        <v>43101</v>
      </c>
      <c r="B3" s="93">
        <v>0</v>
      </c>
      <c r="C3" s="90">
        <v>0</v>
      </c>
      <c r="D3" s="186">
        <v>22</v>
      </c>
      <c r="E3" s="186">
        <v>0</v>
      </c>
      <c r="F3" s="186">
        <v>0</v>
      </c>
      <c r="G3" s="93">
        <v>14</v>
      </c>
      <c r="H3" s="93">
        <v>0</v>
      </c>
      <c r="I3" s="348">
        <v>27.72</v>
      </c>
      <c r="J3" s="348">
        <v>0</v>
      </c>
      <c r="K3" s="348">
        <v>31</v>
      </c>
      <c r="L3" s="158">
        <f t="shared" ref="L3:L11" si="0">SUM(D3:K3)</f>
        <v>94.72</v>
      </c>
    </row>
    <row r="4" spans="1:12" s="47" customFormat="1" ht="20.100000000000001" customHeight="1">
      <c r="A4" s="157">
        <v>43132</v>
      </c>
      <c r="B4" s="93"/>
      <c r="C4" s="90"/>
      <c r="D4" s="186">
        <v>18</v>
      </c>
      <c r="E4" s="186">
        <v>4.9400000000000004</v>
      </c>
      <c r="F4" s="186">
        <v>0</v>
      </c>
      <c r="G4" s="93">
        <v>42</v>
      </c>
      <c r="H4" s="93">
        <v>11</v>
      </c>
      <c r="I4" s="348">
        <v>18.739999999999998</v>
      </c>
      <c r="J4" s="348">
        <v>0</v>
      </c>
      <c r="K4" s="348">
        <v>28</v>
      </c>
      <c r="L4" s="158">
        <f t="shared" si="0"/>
        <v>122.67999999999999</v>
      </c>
    </row>
    <row r="5" spans="1:12" s="47" customFormat="1" ht="20.100000000000001" customHeight="1">
      <c r="A5" s="157">
        <v>43160</v>
      </c>
      <c r="B5" s="93"/>
      <c r="C5" s="90"/>
      <c r="D5" s="186">
        <v>23</v>
      </c>
      <c r="E5" s="186">
        <v>31</v>
      </c>
      <c r="F5" s="186">
        <v>0</v>
      </c>
      <c r="G5" s="93">
        <v>37</v>
      </c>
      <c r="H5" s="93">
        <v>0</v>
      </c>
      <c r="I5" s="348">
        <v>26.67</v>
      </c>
      <c r="J5" s="348">
        <v>0</v>
      </c>
      <c r="K5" s="348">
        <v>31</v>
      </c>
      <c r="L5" s="158">
        <f t="shared" si="0"/>
        <v>148.67000000000002</v>
      </c>
    </row>
    <row r="6" spans="1:12" s="47" customFormat="1" ht="20.100000000000001" customHeight="1">
      <c r="A6" s="157">
        <v>43191</v>
      </c>
      <c r="B6" s="93"/>
      <c r="C6" s="90"/>
      <c r="D6" s="186">
        <v>3</v>
      </c>
      <c r="E6" s="186">
        <v>30</v>
      </c>
      <c r="F6" s="186">
        <v>0</v>
      </c>
      <c r="G6" s="93">
        <v>49</v>
      </c>
      <c r="H6" s="93">
        <v>0</v>
      </c>
      <c r="I6" s="348">
        <v>30</v>
      </c>
      <c r="J6" s="348">
        <v>0</v>
      </c>
      <c r="K6" s="348">
        <v>30</v>
      </c>
      <c r="L6" s="158">
        <f t="shared" si="0"/>
        <v>142</v>
      </c>
    </row>
    <row r="7" spans="1:12" s="47" customFormat="1" ht="20.100000000000001" customHeight="1">
      <c r="A7" s="157">
        <v>43221</v>
      </c>
      <c r="B7" s="93"/>
      <c r="C7" s="90"/>
      <c r="D7" s="186">
        <v>0</v>
      </c>
      <c r="E7" s="186">
        <v>31</v>
      </c>
      <c r="F7" s="186">
        <v>0</v>
      </c>
      <c r="G7" s="93">
        <v>27</v>
      </c>
      <c r="H7" s="93">
        <v>0</v>
      </c>
      <c r="I7" s="348">
        <v>34.89</v>
      </c>
      <c r="J7" s="348">
        <v>0</v>
      </c>
      <c r="K7" s="348">
        <v>31</v>
      </c>
      <c r="L7" s="158">
        <f t="shared" si="0"/>
        <v>123.89</v>
      </c>
    </row>
    <row r="8" spans="1:12" s="47" customFormat="1" ht="20.100000000000001" customHeight="1">
      <c r="A8" s="157">
        <v>43252</v>
      </c>
      <c r="B8" s="93"/>
      <c r="C8" s="90"/>
      <c r="D8" s="186">
        <v>0</v>
      </c>
      <c r="E8" s="186">
        <v>30</v>
      </c>
      <c r="F8" s="186">
        <v>0</v>
      </c>
      <c r="G8" s="93">
        <v>18</v>
      </c>
      <c r="H8" s="93">
        <v>0</v>
      </c>
      <c r="I8" s="348">
        <v>51.42</v>
      </c>
      <c r="J8" s="348">
        <v>19</v>
      </c>
      <c r="K8" s="348">
        <v>23.4</v>
      </c>
      <c r="L8" s="158">
        <f t="shared" si="0"/>
        <v>141.82</v>
      </c>
    </row>
    <row r="9" spans="1:12" s="47" customFormat="1" ht="20.100000000000001" customHeight="1">
      <c r="A9" s="157">
        <v>43282</v>
      </c>
      <c r="B9" s="93"/>
      <c r="C9" s="90"/>
      <c r="D9" s="186">
        <v>0</v>
      </c>
      <c r="E9" s="186">
        <v>31</v>
      </c>
      <c r="F9" s="186">
        <v>0</v>
      </c>
      <c r="G9" s="93">
        <v>28</v>
      </c>
      <c r="H9" s="93">
        <v>0</v>
      </c>
      <c r="I9" s="348">
        <v>31</v>
      </c>
      <c r="J9" s="348">
        <v>30</v>
      </c>
      <c r="K9" s="348">
        <v>0</v>
      </c>
      <c r="L9" s="158">
        <f t="shared" si="0"/>
        <v>120</v>
      </c>
    </row>
    <row r="10" spans="1:12" s="47" customFormat="1" ht="20.100000000000001" customHeight="1">
      <c r="A10" s="157">
        <v>43313</v>
      </c>
      <c r="B10" s="93"/>
      <c r="C10" s="90"/>
      <c r="D10" s="186">
        <v>0</v>
      </c>
      <c r="E10" s="186">
        <v>31</v>
      </c>
      <c r="F10" s="186">
        <v>0</v>
      </c>
      <c r="G10" s="93">
        <v>21</v>
      </c>
      <c r="H10" s="93">
        <v>0</v>
      </c>
      <c r="I10" s="348">
        <v>31</v>
      </c>
      <c r="J10" s="348">
        <v>31</v>
      </c>
      <c r="K10" s="348">
        <v>0</v>
      </c>
      <c r="L10" s="158">
        <f t="shared" si="0"/>
        <v>114</v>
      </c>
    </row>
    <row r="11" spans="1:12" s="47" customFormat="1" ht="20.100000000000001" customHeight="1">
      <c r="A11" s="157">
        <v>43344</v>
      </c>
      <c r="B11" s="93"/>
      <c r="C11" s="90"/>
      <c r="D11" s="186">
        <v>0</v>
      </c>
      <c r="E11" s="186">
        <v>30</v>
      </c>
      <c r="F11" s="186">
        <v>20</v>
      </c>
      <c r="G11" s="93">
        <v>52</v>
      </c>
      <c r="H11" s="93">
        <v>0</v>
      </c>
      <c r="I11" s="348">
        <v>30</v>
      </c>
      <c r="J11" s="348">
        <v>29</v>
      </c>
      <c r="K11" s="348">
        <v>0</v>
      </c>
      <c r="L11" s="158">
        <f t="shared" si="0"/>
        <v>161</v>
      </c>
    </row>
    <row r="12" spans="1:12" s="47" customFormat="1" ht="20.100000000000001" customHeight="1">
      <c r="A12" s="157">
        <v>43374</v>
      </c>
      <c r="B12" s="93"/>
      <c r="C12" s="90"/>
      <c r="D12" s="186"/>
      <c r="E12" s="186"/>
      <c r="F12" s="186"/>
      <c r="G12" s="93"/>
      <c r="H12" s="93"/>
      <c r="I12" s="348"/>
      <c r="J12" s="348"/>
      <c r="K12" s="348"/>
      <c r="L12" s="158"/>
    </row>
    <row r="13" spans="1:12" s="47" customFormat="1" ht="20.100000000000001" customHeight="1">
      <c r="A13" s="157">
        <v>43405</v>
      </c>
      <c r="B13" s="93"/>
      <c r="C13" s="90"/>
      <c r="D13" s="186"/>
      <c r="E13" s="186"/>
      <c r="F13" s="186"/>
      <c r="G13" s="93"/>
      <c r="H13" s="93"/>
      <c r="I13" s="348"/>
      <c r="J13" s="348"/>
      <c r="K13" s="348"/>
      <c r="L13" s="158"/>
    </row>
    <row r="14" spans="1:12" s="47" customFormat="1" ht="20.100000000000001" customHeight="1">
      <c r="A14" s="157">
        <v>43435</v>
      </c>
      <c r="B14" s="93"/>
      <c r="C14" s="90"/>
      <c r="D14" s="186"/>
      <c r="E14" s="186"/>
      <c r="F14" s="186"/>
      <c r="G14" s="93"/>
      <c r="H14" s="93"/>
      <c r="I14" s="348"/>
      <c r="J14" s="348"/>
      <c r="K14" s="348"/>
      <c r="L14" s="158"/>
    </row>
    <row r="15" spans="1:12" s="47" customFormat="1" ht="25.5" customHeight="1" thickBot="1">
      <c r="A15" s="159" t="s">
        <v>15</v>
      </c>
      <c r="B15" s="160">
        <f>SUM(B3:B14)</f>
        <v>0</v>
      </c>
      <c r="C15" s="160">
        <f t="shared" ref="C15" si="1">SUM(C3:C14)</f>
        <v>0</v>
      </c>
      <c r="D15" s="160">
        <f>SUM(D3:D14)</f>
        <v>66</v>
      </c>
      <c r="E15" s="160">
        <f t="shared" ref="E15:K15" si="2">SUM(E3:E14)</f>
        <v>218.94</v>
      </c>
      <c r="F15" s="160"/>
      <c r="G15" s="160">
        <f t="shared" si="2"/>
        <v>288</v>
      </c>
      <c r="H15" s="160">
        <f t="shared" si="2"/>
        <v>11</v>
      </c>
      <c r="I15" s="160">
        <f t="shared" si="2"/>
        <v>281.44</v>
      </c>
      <c r="J15" s="160">
        <f t="shared" si="2"/>
        <v>109</v>
      </c>
      <c r="K15" s="160">
        <f t="shared" si="2"/>
        <v>174.4</v>
      </c>
      <c r="L15" s="161">
        <f>SUM(L3:L14)</f>
        <v>1168.78</v>
      </c>
    </row>
    <row r="16" spans="1:12" s="47" customFormat="1"/>
    <row r="17" spans="1:7" ht="15.75">
      <c r="A17" s="393"/>
      <c r="B17" s="356"/>
      <c r="C17" s="295"/>
    </row>
    <row r="18" spans="1:7" ht="15">
      <c r="A18" s="48"/>
    </row>
    <row r="20" spans="1:7">
      <c r="G20" s="39" t="s">
        <v>384</v>
      </c>
    </row>
    <row r="77" spans="1:17">
      <c r="A77" s="224"/>
      <c r="B77" s="224"/>
      <c r="C77" s="224"/>
      <c r="D77" s="224"/>
      <c r="E77" s="224"/>
      <c r="F77" s="224"/>
      <c r="G77" s="224"/>
      <c r="H77" s="224"/>
      <c r="I77" s="224"/>
      <c r="J77" s="224"/>
      <c r="K77" s="224"/>
      <c r="L77" s="224"/>
      <c r="M77" s="224"/>
      <c r="N77" s="224"/>
      <c r="O77" s="224"/>
      <c r="P77" s="224"/>
      <c r="Q77" s="224"/>
    </row>
  </sheetData>
  <mergeCells count="1">
    <mergeCell ref="A1:L1"/>
  </mergeCells>
  <phoneticPr fontId="82" type="noConversion"/>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L3"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Q77"/>
  <sheetViews>
    <sheetView view="pageLayout" zoomScaleNormal="100" zoomScaleSheetLayoutView="80" workbookViewId="0">
      <selection activeCell="Q4" sqref="Q4"/>
    </sheetView>
  </sheetViews>
  <sheetFormatPr defaultColWidth="9.140625" defaultRowHeight="12.75"/>
  <cols>
    <col min="1" max="1" width="11.85546875" style="39" customWidth="1"/>
    <col min="2" max="2" width="9.28515625" style="39" hidden="1" customWidth="1"/>
    <col min="3" max="3" width="11.85546875" style="307" hidden="1" customWidth="1"/>
    <col min="4" max="4" width="10.5703125" style="39" customWidth="1"/>
    <col min="5" max="5" width="14" style="39" customWidth="1"/>
    <col min="6" max="6" width="11.85546875" style="39" customWidth="1"/>
    <col min="7" max="7" width="11.85546875" style="307" customWidth="1"/>
    <col min="8" max="8" width="11.85546875" style="39" customWidth="1"/>
    <col min="9" max="11" width="11.85546875" style="307" customWidth="1"/>
    <col min="12" max="12" width="10.28515625" style="39" customWidth="1"/>
    <col min="13" max="16384" width="9.140625" style="39"/>
  </cols>
  <sheetData>
    <row r="1" spans="1:12" s="52" customFormat="1" ht="25.5" customHeight="1">
      <c r="A1" s="500" t="s">
        <v>434</v>
      </c>
      <c r="B1" s="501"/>
      <c r="C1" s="501"/>
      <c r="D1" s="501"/>
      <c r="E1" s="501"/>
      <c r="F1" s="501"/>
      <c r="G1" s="501"/>
      <c r="H1" s="501"/>
      <c r="I1" s="502"/>
      <c r="J1" s="502"/>
      <c r="K1" s="502"/>
      <c r="L1" s="503"/>
    </row>
    <row r="2" spans="1:12" s="46" customFormat="1" ht="27.75" customHeight="1">
      <c r="A2" s="324"/>
      <c r="B2" s="102" t="s">
        <v>125</v>
      </c>
      <c r="C2" s="102" t="s">
        <v>118</v>
      </c>
      <c r="D2" s="102" t="s">
        <v>230</v>
      </c>
      <c r="E2" s="102" t="s">
        <v>345</v>
      </c>
      <c r="F2" s="102" t="s">
        <v>231</v>
      </c>
      <c r="G2" s="102" t="s">
        <v>478</v>
      </c>
      <c r="H2" s="102" t="s">
        <v>125</v>
      </c>
      <c r="I2" s="375" t="s">
        <v>353</v>
      </c>
      <c r="J2" s="375" t="s">
        <v>404</v>
      </c>
      <c r="K2" s="375" t="s">
        <v>414</v>
      </c>
      <c r="L2" s="166" t="s">
        <v>226</v>
      </c>
    </row>
    <row r="3" spans="1:12" s="47" customFormat="1" ht="21.95" customHeight="1">
      <c r="A3" s="157">
        <v>43101</v>
      </c>
      <c r="B3" s="90">
        <v>0</v>
      </c>
      <c r="C3" s="90">
        <v>0</v>
      </c>
      <c r="D3" s="90">
        <v>3649</v>
      </c>
      <c r="E3" s="90">
        <v>0</v>
      </c>
      <c r="F3" s="90">
        <v>3630</v>
      </c>
      <c r="G3" s="90">
        <v>0</v>
      </c>
      <c r="H3" s="90">
        <v>0</v>
      </c>
      <c r="I3" s="376">
        <v>0</v>
      </c>
      <c r="J3" s="376">
        <v>8105</v>
      </c>
      <c r="K3" s="376">
        <v>8030</v>
      </c>
      <c r="L3" s="158">
        <f>SUM(D3:K3)</f>
        <v>23414</v>
      </c>
    </row>
    <row r="4" spans="1:12" s="47" customFormat="1" ht="21.95" customHeight="1">
      <c r="A4" s="157">
        <v>43132</v>
      </c>
      <c r="B4" s="90"/>
      <c r="C4" s="90"/>
      <c r="D4" s="90">
        <v>4289</v>
      </c>
      <c r="E4" s="90">
        <v>0</v>
      </c>
      <c r="F4" s="90">
        <v>13178</v>
      </c>
      <c r="G4" s="90">
        <v>360</v>
      </c>
      <c r="H4" s="90">
        <v>2357</v>
      </c>
      <c r="I4" s="376">
        <v>0</v>
      </c>
      <c r="J4" s="376">
        <v>8691</v>
      </c>
      <c r="K4" s="376">
        <v>0</v>
      </c>
      <c r="L4" s="158">
        <f t="shared" ref="L4:L11" si="0">SUM(D4:K4)</f>
        <v>28875</v>
      </c>
    </row>
    <row r="5" spans="1:12" s="47" customFormat="1" ht="21.95" customHeight="1">
      <c r="A5" s="157">
        <v>43160</v>
      </c>
      <c r="B5" s="90"/>
      <c r="C5" s="90"/>
      <c r="D5" s="90">
        <v>2934</v>
      </c>
      <c r="E5" s="90">
        <v>0</v>
      </c>
      <c r="F5" s="90">
        <v>11228</v>
      </c>
      <c r="G5" s="90">
        <v>0</v>
      </c>
      <c r="H5" s="90">
        <v>12165</v>
      </c>
      <c r="I5" s="376">
        <v>0</v>
      </c>
      <c r="J5" s="376">
        <v>0</v>
      </c>
      <c r="K5" s="376">
        <v>0</v>
      </c>
      <c r="L5" s="158">
        <f t="shared" si="0"/>
        <v>26327</v>
      </c>
    </row>
    <row r="6" spans="1:12" s="47" customFormat="1" ht="21.95" customHeight="1">
      <c r="A6" s="157">
        <v>43191</v>
      </c>
      <c r="B6" s="90"/>
      <c r="C6" s="90"/>
      <c r="D6" s="90">
        <v>0</v>
      </c>
      <c r="E6" s="90">
        <v>0</v>
      </c>
      <c r="F6" s="90">
        <v>9518</v>
      </c>
      <c r="G6" s="90">
        <v>0</v>
      </c>
      <c r="H6" s="90">
        <v>4324</v>
      </c>
      <c r="I6" s="376">
        <v>0</v>
      </c>
      <c r="J6" s="376">
        <v>651</v>
      </c>
      <c r="K6" s="376">
        <v>5285</v>
      </c>
      <c r="L6" s="158">
        <f t="shared" si="0"/>
        <v>19778</v>
      </c>
    </row>
    <row r="7" spans="1:12" s="47" customFormat="1" ht="21.95" customHeight="1">
      <c r="A7" s="157">
        <v>43221</v>
      </c>
      <c r="B7" s="90"/>
      <c r="C7" s="90"/>
      <c r="D7" s="90">
        <v>0</v>
      </c>
      <c r="E7" s="90">
        <v>0</v>
      </c>
      <c r="F7" s="90">
        <v>7954</v>
      </c>
      <c r="G7" s="90">
        <v>0</v>
      </c>
      <c r="H7" s="90">
        <v>3142</v>
      </c>
      <c r="I7" s="376">
        <v>0</v>
      </c>
      <c r="J7" s="376">
        <v>10700</v>
      </c>
      <c r="K7" s="376">
        <v>3272</v>
      </c>
      <c r="L7" s="158">
        <f t="shared" si="0"/>
        <v>25068</v>
      </c>
    </row>
    <row r="8" spans="1:12" s="47" customFormat="1" ht="21.95" customHeight="1">
      <c r="A8" s="157">
        <v>43252</v>
      </c>
      <c r="B8" s="90"/>
      <c r="C8" s="90"/>
      <c r="D8" s="90">
        <v>0</v>
      </c>
      <c r="E8" s="90">
        <v>0</v>
      </c>
      <c r="F8" s="90">
        <v>4691</v>
      </c>
      <c r="G8" s="90">
        <v>0</v>
      </c>
      <c r="H8" s="90">
        <v>7269</v>
      </c>
      <c r="I8" s="376">
        <v>8349</v>
      </c>
      <c r="J8" s="376">
        <v>8467</v>
      </c>
      <c r="K8" s="376">
        <v>1492</v>
      </c>
      <c r="L8" s="158">
        <f t="shared" si="0"/>
        <v>30268</v>
      </c>
    </row>
    <row r="9" spans="1:12" s="47" customFormat="1" ht="21.95" customHeight="1">
      <c r="A9" s="157">
        <v>43282</v>
      </c>
      <c r="B9" s="90"/>
      <c r="C9" s="90"/>
      <c r="D9" s="90">
        <v>0</v>
      </c>
      <c r="E9" s="90">
        <v>0</v>
      </c>
      <c r="F9" s="90">
        <v>7059</v>
      </c>
      <c r="G9" s="90">
        <v>0</v>
      </c>
      <c r="H9" s="90">
        <v>6481</v>
      </c>
      <c r="I9" s="376">
        <v>20333</v>
      </c>
      <c r="J9" s="376">
        <v>3197</v>
      </c>
      <c r="K9" s="376">
        <v>0</v>
      </c>
      <c r="L9" s="158">
        <f t="shared" si="0"/>
        <v>37070</v>
      </c>
    </row>
    <row r="10" spans="1:12" s="47" customFormat="1" ht="21.95" customHeight="1">
      <c r="A10" s="157">
        <v>43313</v>
      </c>
      <c r="B10" s="90"/>
      <c r="C10" s="90"/>
      <c r="D10" s="90">
        <v>0</v>
      </c>
      <c r="E10" s="90">
        <v>0</v>
      </c>
      <c r="F10" s="90">
        <v>6066</v>
      </c>
      <c r="G10" s="90">
        <v>0</v>
      </c>
      <c r="H10" s="90">
        <v>3111</v>
      </c>
      <c r="I10" s="376">
        <v>5652</v>
      </c>
      <c r="J10" s="376">
        <v>11625</v>
      </c>
      <c r="K10" s="376">
        <v>0</v>
      </c>
      <c r="L10" s="158">
        <f t="shared" si="0"/>
        <v>26454</v>
      </c>
    </row>
    <row r="11" spans="1:12" s="47" customFormat="1" ht="21.95" customHeight="1">
      <c r="A11" s="157">
        <v>43344</v>
      </c>
      <c r="B11" s="90"/>
      <c r="C11" s="90"/>
      <c r="D11" s="90">
        <v>0</v>
      </c>
      <c r="E11" s="90">
        <v>3103</v>
      </c>
      <c r="F11" s="90">
        <v>13129</v>
      </c>
      <c r="G11" s="90">
        <v>0</v>
      </c>
      <c r="H11" s="90">
        <v>10210</v>
      </c>
      <c r="I11" s="376">
        <v>7398</v>
      </c>
      <c r="J11" s="376">
        <v>394</v>
      </c>
      <c r="K11" s="376">
        <v>0</v>
      </c>
      <c r="L11" s="158">
        <f t="shared" si="0"/>
        <v>34234</v>
      </c>
    </row>
    <row r="12" spans="1:12" s="47" customFormat="1" ht="21.95" customHeight="1">
      <c r="A12" s="157">
        <v>43374</v>
      </c>
      <c r="B12" s="90"/>
      <c r="C12" s="90"/>
      <c r="D12" s="90"/>
      <c r="E12" s="90"/>
      <c r="F12" s="90"/>
      <c r="G12" s="90"/>
      <c r="H12" s="90"/>
      <c r="I12" s="376"/>
      <c r="J12" s="376"/>
      <c r="K12" s="376"/>
      <c r="L12" s="158"/>
    </row>
    <row r="13" spans="1:12" s="47" customFormat="1" ht="21.95" customHeight="1">
      <c r="A13" s="157">
        <v>43405</v>
      </c>
      <c r="B13" s="90"/>
      <c r="C13" s="90"/>
      <c r="D13" s="90"/>
      <c r="E13" s="90"/>
      <c r="F13" s="90"/>
      <c r="G13" s="90"/>
      <c r="H13" s="90"/>
      <c r="I13" s="376"/>
      <c r="J13" s="376"/>
      <c r="K13" s="376"/>
      <c r="L13" s="158"/>
    </row>
    <row r="14" spans="1:12" s="47" customFormat="1" ht="21.95" customHeight="1">
      <c r="A14" s="157">
        <v>43435</v>
      </c>
      <c r="B14" s="90"/>
      <c r="C14" s="90"/>
      <c r="D14" s="90"/>
      <c r="E14" s="90"/>
      <c r="F14" s="90"/>
      <c r="G14" s="90"/>
      <c r="H14" s="90"/>
      <c r="I14" s="376"/>
      <c r="J14" s="376"/>
      <c r="K14" s="376"/>
      <c r="L14" s="158"/>
    </row>
    <row r="15" spans="1:12" s="47" customFormat="1" ht="25.5" customHeight="1" thickBot="1">
      <c r="A15" s="159" t="s">
        <v>15</v>
      </c>
      <c r="B15" s="160">
        <f>SUM(B3:B14)</f>
        <v>0</v>
      </c>
      <c r="C15" s="160">
        <f t="shared" ref="C15" si="1">SUM(C3:C14)</f>
        <v>0</v>
      </c>
      <c r="D15" s="160">
        <f>SUM(D3:D14)</f>
        <v>10872</v>
      </c>
      <c r="E15" s="160">
        <f t="shared" ref="E15:K15" si="2">SUM(E3:E14)</f>
        <v>3103</v>
      </c>
      <c r="F15" s="160">
        <f t="shared" si="2"/>
        <v>76453</v>
      </c>
      <c r="G15" s="160">
        <f t="shared" si="2"/>
        <v>360</v>
      </c>
      <c r="H15" s="160">
        <f t="shared" si="2"/>
        <v>49059</v>
      </c>
      <c r="I15" s="160">
        <f t="shared" si="2"/>
        <v>41732</v>
      </c>
      <c r="J15" s="160">
        <f t="shared" si="2"/>
        <v>51830</v>
      </c>
      <c r="K15" s="160">
        <f t="shared" si="2"/>
        <v>18079</v>
      </c>
      <c r="L15" s="161">
        <f>SUM(L3:L14)</f>
        <v>251488</v>
      </c>
    </row>
    <row r="16" spans="1:12" s="47" customFormat="1"/>
    <row r="17" spans="1:2" ht="15.75">
      <c r="A17" s="504"/>
      <c r="B17" s="504"/>
    </row>
    <row r="18" spans="1:2" ht="15">
      <c r="A18" s="48"/>
    </row>
    <row r="77" spans="1:17">
      <c r="A77" s="224"/>
      <c r="B77" s="224"/>
      <c r="C77" s="224"/>
      <c r="D77" s="224"/>
      <c r="E77" s="224"/>
      <c r="F77" s="224"/>
      <c r="G77" s="224"/>
      <c r="H77" s="224"/>
      <c r="I77" s="224"/>
      <c r="J77" s="224"/>
      <c r="K77" s="224"/>
      <c r="L77" s="224"/>
      <c r="M77" s="224"/>
      <c r="N77" s="224"/>
      <c r="O77" s="224"/>
      <c r="P77" s="224"/>
      <c r="Q77" s="224"/>
    </row>
  </sheetData>
  <mergeCells count="2">
    <mergeCell ref="A17:B17"/>
    <mergeCell ref="A1:L1"/>
  </mergeCells>
  <printOptions horizontalCentered="1"/>
  <pageMargins left="0.25" right="0.25" top="0.75" bottom="0.75" header="0.3" footer="0.3"/>
  <pageSetup paperSize="5" orientation="landscape" horizontalDpi="300" verticalDpi="300" r:id="rId1"/>
  <headerFooter>
    <oddFooter>&amp;C&amp;"-,Bold"MEEI Bulletins Vol 55 No. 9</oddFooter>
  </headerFooter>
  <ignoredErrors>
    <ignoredError sqref="L3"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Seeta Bhim</dc:creator>
  <cp:lastModifiedBy>Melissa Mannan</cp:lastModifiedBy>
  <cp:lastPrinted>2018-10-05T20:43:43Z</cp:lastPrinted>
  <dcterms:created xsi:type="dcterms:W3CDTF">2008-04-16T12:50:08Z</dcterms:created>
  <dcterms:modified xsi:type="dcterms:W3CDTF">2018-11-22T15:09:40Z</dcterms:modified>
</cp:coreProperties>
</file>