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bookViews>
    <workbookView xWindow="2790" yWindow="0" windowWidth="27870" windowHeight="12885" tabRatio="865"/>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5A" sheetId="92" r:id="rId17"/>
    <sheet name="5B" sheetId="90" r:id="rId18"/>
    <sheet name="5C" sheetId="94" r:id="rId19"/>
    <sheet name="5D" sheetId="91" r:id="rId20"/>
    <sheet name="5E" sheetId="93" r:id="rId21"/>
    <sheet name="5F, 5G" sheetId="99" r:id="rId22"/>
    <sheet name="Ammonia" sheetId="36" state="hidden" r:id="rId23"/>
    <sheet name="Other" sheetId="37" state="hidden" r:id="rId24"/>
    <sheet name="Sheet1" sheetId="38" state="hidden" r:id="rId25"/>
    <sheet name="Sheet2" sheetId="40" state="hidden" r:id="rId26"/>
    <sheet name="Sheet4" sheetId="48" state="hidden" r:id="rId27"/>
    <sheet name="Sheet3" sheetId="67" state="hidden" r:id="rId28"/>
  </sheets>
  <externalReferences>
    <externalReference r:id="rId29"/>
  </externalReferences>
  <definedNames>
    <definedName name="_xlnm.Print_Area" localSheetId="4">'1A'!$A$1:$U$18</definedName>
    <definedName name="_xlnm.Print_Area" localSheetId="5">'1B'!$D$1:$J$18</definedName>
    <definedName name="_xlnm.Print_Area" localSheetId="6">'2A'!$A$1:$J$15</definedName>
    <definedName name="_xlnm.Print_Area" localSheetId="7">'2B'!$A$1:$J$16</definedName>
    <definedName name="_xlnm.Print_Area" localSheetId="8">'2C'!$A$1:$K$16</definedName>
    <definedName name="_xlnm.Print_Area" localSheetId="9">'2D'!$A$1:$I$17</definedName>
    <definedName name="_xlnm.Print_Area" localSheetId="11">'2F'!$A$1:$K$17</definedName>
    <definedName name="_xlnm.Print_Area" localSheetId="12">'3A,3B'!$A$1:$N$27</definedName>
    <definedName name="_xlnm.Print_Area" localSheetId="13">'4A,4B'!$A$1:$O$19</definedName>
    <definedName name="_xlnm.Print_Area" localSheetId="14">'4C'!$A$1:$N$28</definedName>
    <definedName name="_xlnm.Print_Area" localSheetId="15">'4D,4E'!$A$1:$N$19</definedName>
    <definedName name="_xlnm.Print_Area" localSheetId="16">'5A'!$A$1:$N$16</definedName>
    <definedName name="_xlnm.Print_Area" localSheetId="17">'5B'!$A$1:$N$24</definedName>
    <definedName name="_xlnm.Print_Area" localSheetId="18">'5C'!$A$1:$N$14</definedName>
    <definedName name="_xlnm.Print_Area" localSheetId="19">'5D'!$A$1:$N$22</definedName>
    <definedName name="_xlnm.Print_Area" localSheetId="20">'5E'!$A$1:$N$25</definedName>
    <definedName name="_xlnm.Print_Area" localSheetId="21">'5F, 5G'!$A$1:$N$26</definedName>
    <definedName name="_xlnm.Print_Area" localSheetId="3">Abbreviations!$A$1:$F$66</definedName>
    <definedName name="_xlnm.Print_Area" localSheetId="0">Cover!$A$1:$C$7</definedName>
    <definedName name="_xlnm.Print_Area" localSheetId="2">Disclaimer!$A$1:$B$27</definedName>
    <definedName name="_xlnm.Print_Area" localSheetId="1">TOC!$A$1:$D$32</definedName>
    <definedName name="_xlnm.Print_Titles" localSheetId="9">'2D'!$1:$2</definedName>
  </definedNames>
  <calcPr calcId="162913"/>
</workbook>
</file>

<file path=xl/calcChain.xml><?xml version="1.0" encoding="utf-8"?>
<calcChain xmlns="http://schemas.openxmlformats.org/spreadsheetml/2006/main">
  <c r="D14" i="89" l="1"/>
  <c r="C15" i="86" l="1"/>
  <c r="J4" i="86"/>
  <c r="J5" i="86"/>
  <c r="K16" i="61" l="1"/>
  <c r="J16" i="61"/>
  <c r="N16" i="61"/>
  <c r="R6" i="61"/>
  <c r="Q6" i="61"/>
  <c r="M6" i="61"/>
  <c r="G6" i="61"/>
  <c r="K5" i="84" l="1"/>
  <c r="F5" i="84"/>
  <c r="F4" i="84"/>
  <c r="F3" i="84"/>
  <c r="J15" i="56" l="1"/>
  <c r="J5" i="56"/>
  <c r="U16" i="82" l="1"/>
  <c r="U5" i="82"/>
  <c r="U6" i="82"/>
  <c r="U4" i="82"/>
  <c r="J5" i="59" l="1"/>
  <c r="B10" i="66" l="1"/>
  <c r="C10" i="66"/>
  <c r="P16" i="61" l="1"/>
  <c r="Q5" i="61"/>
  <c r="M5" i="61"/>
  <c r="G5" i="61"/>
  <c r="R5" i="61" l="1"/>
  <c r="K4" i="84"/>
  <c r="G15" i="84"/>
  <c r="H15" i="59" l="1"/>
  <c r="J4" i="59"/>
  <c r="J4" i="56" l="1"/>
  <c r="B7" i="94" l="1"/>
  <c r="B12" i="90"/>
  <c r="H15" i="84" l="1"/>
  <c r="I15" i="84"/>
  <c r="J15" i="84"/>
  <c r="Q4" i="61" l="1"/>
  <c r="K3" i="84" l="1"/>
  <c r="C15" i="84"/>
  <c r="J3" i="59" l="1"/>
  <c r="J3" i="56" l="1"/>
  <c r="N23" i="66" l="1"/>
  <c r="N15" i="66"/>
  <c r="N16" i="66"/>
  <c r="N17" i="66"/>
  <c r="N18" i="66"/>
  <c r="N19" i="66"/>
  <c r="N20" i="66"/>
  <c r="N21" i="66"/>
  <c r="N22" i="66"/>
  <c r="N14" i="66"/>
  <c r="N24" i="66" l="1"/>
  <c r="M24" i="66"/>
  <c r="N4" i="92" l="1"/>
  <c r="K15" i="86" l="1"/>
  <c r="I15" i="59" l="1"/>
  <c r="K14" i="94" l="1"/>
  <c r="K7" i="94"/>
  <c r="K24" i="90"/>
  <c r="K12" i="90"/>
  <c r="L24" i="66" l="1"/>
  <c r="N6" i="66"/>
  <c r="N9" i="66"/>
  <c r="N8" i="66"/>
  <c r="N7" i="66"/>
  <c r="N5" i="66"/>
  <c r="N4" i="66"/>
  <c r="N3" i="66"/>
  <c r="N10" i="66" l="1"/>
  <c r="K24" i="66"/>
  <c r="J24" i="66"/>
  <c r="I24" i="66"/>
  <c r="H24" i="66"/>
  <c r="C24" i="66" l="1"/>
  <c r="D24" i="66"/>
  <c r="E24" i="66"/>
  <c r="F24" i="66"/>
  <c r="G24" i="66"/>
  <c r="B24" i="66"/>
  <c r="D10" i="66"/>
  <c r="E10" i="66"/>
  <c r="F10" i="66"/>
  <c r="G10" i="66"/>
  <c r="H10" i="66"/>
  <c r="I10" i="66"/>
  <c r="J10" i="66"/>
  <c r="D15" i="86" l="1"/>
  <c r="E15" i="86"/>
  <c r="F15" i="86"/>
  <c r="G15" i="86"/>
  <c r="H15" i="86"/>
  <c r="I15" i="86"/>
  <c r="B15" i="86"/>
  <c r="J3" i="86"/>
  <c r="J15" i="86" l="1"/>
  <c r="D15" i="84" l="1"/>
  <c r="E15" i="84"/>
  <c r="F15" i="84"/>
  <c r="B15" i="84"/>
  <c r="K15" i="84" l="1"/>
  <c r="C15" i="59"/>
  <c r="D15" i="59"/>
  <c r="E15" i="59"/>
  <c r="F15" i="59"/>
  <c r="G15" i="59"/>
  <c r="B15" i="59"/>
  <c r="J15" i="59" l="1"/>
  <c r="O4" i="87"/>
  <c r="O5" i="87"/>
  <c r="O6" i="87"/>
  <c r="O7" i="87"/>
  <c r="O8" i="87"/>
  <c r="O9" i="87"/>
  <c r="O10" i="87"/>
  <c r="O11" i="87"/>
  <c r="O12" i="87"/>
  <c r="H15" i="99" l="1"/>
  <c r="H14" i="89" l="1"/>
  <c r="N4" i="89" l="1"/>
  <c r="N5" i="89"/>
  <c r="N6" i="89"/>
  <c r="N7" i="89"/>
  <c r="N8" i="89"/>
  <c r="N9" i="89"/>
  <c r="N10" i="89"/>
  <c r="N11" i="89"/>
  <c r="N12" i="89"/>
  <c r="N13" i="89"/>
  <c r="N3" i="89"/>
  <c r="C14" i="89"/>
  <c r="E14" i="89"/>
  <c r="F14" i="89"/>
  <c r="G14" i="89"/>
  <c r="I14" i="89"/>
  <c r="J14" i="89"/>
  <c r="K14" i="89"/>
  <c r="L14" i="89"/>
  <c r="M14" i="89"/>
  <c r="B14" i="89"/>
  <c r="N14" i="89" l="1"/>
  <c r="E7" i="92" l="1"/>
  <c r="C12" i="90" l="1"/>
  <c r="C7" i="93" l="1"/>
  <c r="E16" i="61" l="1"/>
  <c r="M4" i="61" l="1"/>
  <c r="N5" i="90" l="1"/>
  <c r="N16" i="90" l="1"/>
  <c r="L16" i="61" l="1"/>
  <c r="L10" i="66" l="1"/>
  <c r="J24" i="90" l="1"/>
  <c r="J12" i="90"/>
  <c r="J16" i="93" l="1"/>
  <c r="K16" i="93"/>
  <c r="L16" i="93"/>
  <c r="M16" i="93"/>
  <c r="K7" i="93"/>
  <c r="L7" i="93"/>
  <c r="M7" i="93"/>
  <c r="J7" i="93"/>
  <c r="I24" i="90" l="1"/>
  <c r="I12" i="90"/>
  <c r="I14" i="94"/>
  <c r="I7" i="94"/>
  <c r="C16" i="61" l="1"/>
  <c r="G4" i="61" l="1"/>
  <c r="B15" i="99" l="1"/>
  <c r="N4" i="99" l="1"/>
  <c r="N5" i="99"/>
  <c r="N6" i="99"/>
  <c r="N3" i="99"/>
  <c r="I7" i="99"/>
  <c r="J7" i="99"/>
  <c r="K7" i="99"/>
  <c r="L7" i="99"/>
  <c r="M7" i="99"/>
  <c r="C7" i="99"/>
  <c r="D7" i="99"/>
  <c r="E7" i="99"/>
  <c r="F7" i="99"/>
  <c r="G7" i="99"/>
  <c r="H7" i="99"/>
  <c r="B7" i="99"/>
  <c r="N7" i="99" l="1"/>
  <c r="I16" i="93" l="1"/>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F15" i="99"/>
  <c r="E15" i="99"/>
  <c r="D15" i="99"/>
  <c r="C15" i="99"/>
  <c r="N14" i="99"/>
  <c r="N13" i="99"/>
  <c r="N12" i="99"/>
  <c r="N11" i="99"/>
  <c r="N15" i="99" l="1"/>
  <c r="N25" i="99"/>
  <c r="N16" i="93"/>
  <c r="G7" i="93" l="1"/>
  <c r="O16" i="61" l="1"/>
  <c r="I16" i="61" l="1"/>
  <c r="D7" i="93" l="1"/>
  <c r="D19" i="87" l="1"/>
  <c r="E19" i="87"/>
  <c r="L14" i="92" l="1"/>
  <c r="L13" i="87" l="1"/>
  <c r="J7" i="94" l="1"/>
  <c r="J14" i="94"/>
  <c r="H24" i="90"/>
  <c r="H12" i="90"/>
  <c r="G7" i="94"/>
  <c r="H7" i="94"/>
  <c r="O3" i="87"/>
  <c r="G14" i="94"/>
  <c r="G24" i="90"/>
  <c r="G12" i="90"/>
  <c r="F24" i="90"/>
  <c r="F12" i="90"/>
  <c r="H16" i="61"/>
  <c r="F16" i="61"/>
  <c r="D16" i="61"/>
  <c r="B16" i="61"/>
  <c r="Q16" i="61"/>
  <c r="M16" i="61"/>
  <c r="G16" i="61"/>
  <c r="B24" i="90"/>
  <c r="F22" i="91"/>
  <c r="F11" i="91"/>
  <c r="N19" i="89"/>
  <c r="N19" i="90"/>
  <c r="M10" i="66"/>
  <c r="N19" i="88"/>
  <c r="N20" i="88"/>
  <c r="N21" i="88"/>
  <c r="N22" i="88"/>
  <c r="N23" i="88"/>
  <c r="N24" i="88"/>
  <c r="N25" i="88"/>
  <c r="N26" i="88"/>
  <c r="N27" i="88"/>
  <c r="N18" i="88"/>
  <c r="N5" i="88"/>
  <c r="N6" i="88"/>
  <c r="N7" i="88"/>
  <c r="N8" i="88"/>
  <c r="N9" i="88"/>
  <c r="N10" i="88"/>
  <c r="N11" i="88"/>
  <c r="N12" i="88"/>
  <c r="N13" i="88"/>
  <c r="N4" i="88"/>
  <c r="H14" i="92"/>
  <c r="H22" i="91"/>
  <c r="D7" i="94"/>
  <c r="D22" i="91"/>
  <c r="E22" i="91"/>
  <c r="O18" i="87"/>
  <c r="O17" i="87"/>
  <c r="K10" i="66"/>
  <c r="M14" i="94"/>
  <c r="L14" i="94"/>
  <c r="H14" i="94"/>
  <c r="F14" i="94"/>
  <c r="E14" i="94"/>
  <c r="D14" i="94"/>
  <c r="C14" i="94"/>
  <c r="B14" i="94"/>
  <c r="N13" i="94"/>
  <c r="N12" i="94"/>
  <c r="N11" i="94"/>
  <c r="M7" i="94"/>
  <c r="L7" i="94"/>
  <c r="F7" i="94"/>
  <c r="E7" i="94"/>
  <c r="C7" i="94"/>
  <c r="N6" i="94"/>
  <c r="N5" i="94"/>
  <c r="N4" i="94"/>
  <c r="N4" i="93"/>
  <c r="N5" i="93"/>
  <c r="N6" i="93"/>
  <c r="I7" i="93"/>
  <c r="H7" i="93"/>
  <c r="F7" i="93"/>
  <c r="E7" i="93"/>
  <c r="B7" i="93"/>
  <c r="N3" i="93"/>
  <c r="M14" i="92"/>
  <c r="K14" i="92"/>
  <c r="J14" i="92"/>
  <c r="I14" i="92"/>
  <c r="G14" i="92"/>
  <c r="F14" i="92"/>
  <c r="E14" i="92"/>
  <c r="D14" i="92"/>
  <c r="C14" i="92"/>
  <c r="B14" i="92"/>
  <c r="N13" i="92"/>
  <c r="N12" i="92"/>
  <c r="N11" i="92"/>
  <c r="M7" i="92"/>
  <c r="L7" i="92"/>
  <c r="K7" i="92"/>
  <c r="J7" i="92"/>
  <c r="I7" i="92"/>
  <c r="H7" i="92"/>
  <c r="G7" i="92"/>
  <c r="F7" i="92"/>
  <c r="D7" i="92"/>
  <c r="C7" i="92"/>
  <c r="B7" i="92"/>
  <c r="N6" i="92"/>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D24" i="90"/>
  <c r="C24" i="90"/>
  <c r="N23" i="90"/>
  <c r="N22" i="90"/>
  <c r="N21" i="90"/>
  <c r="N20" i="90"/>
  <c r="N18" i="90"/>
  <c r="N17" i="90"/>
  <c r="M12" i="90"/>
  <c r="L12" i="90"/>
  <c r="E12" i="90"/>
  <c r="D12" i="90"/>
  <c r="N11" i="90"/>
  <c r="N10" i="90"/>
  <c r="N9" i="90"/>
  <c r="N8" i="90"/>
  <c r="N7" i="90"/>
  <c r="N6" i="90"/>
  <c r="N4" i="90"/>
  <c r="N18" i="89"/>
  <c r="M28" i="88"/>
  <c r="L28" i="88"/>
  <c r="K28" i="88"/>
  <c r="J28" i="88"/>
  <c r="I28" i="88"/>
  <c r="H28" i="88"/>
  <c r="G28" i="88"/>
  <c r="F28" i="88"/>
  <c r="E28" i="88"/>
  <c r="D28" i="88"/>
  <c r="C28" i="88"/>
  <c r="B28" i="88"/>
  <c r="M14" i="88"/>
  <c r="L14" i="88"/>
  <c r="K14" i="88"/>
  <c r="J14" i="88"/>
  <c r="I14" i="88"/>
  <c r="H14" i="88"/>
  <c r="G14" i="88"/>
  <c r="F14" i="88"/>
  <c r="E14" i="88"/>
  <c r="D14" i="88"/>
  <c r="C14" i="88"/>
  <c r="B14" i="88"/>
  <c r="N19" i="87"/>
  <c r="M19" i="87"/>
  <c r="L19" i="87"/>
  <c r="K19" i="87"/>
  <c r="J19" i="87"/>
  <c r="I19" i="87"/>
  <c r="H19" i="87"/>
  <c r="G19" i="87"/>
  <c r="F19" i="87"/>
  <c r="C19" i="87"/>
  <c r="N13" i="87"/>
  <c r="M13" i="87"/>
  <c r="K13" i="87"/>
  <c r="J13" i="87"/>
  <c r="I13" i="87"/>
  <c r="H13" i="87"/>
  <c r="G13" i="87"/>
  <c r="F13" i="87"/>
  <c r="E13" i="87"/>
  <c r="D13" i="87"/>
  <c r="C13" i="87"/>
  <c r="N28" i="88" l="1"/>
  <c r="R4" i="61"/>
  <c r="R16" i="61" s="1"/>
  <c r="N22" i="91"/>
  <c r="N14" i="88"/>
  <c r="N7" i="93"/>
  <c r="N11" i="91"/>
  <c r="N14" i="92"/>
  <c r="N7" i="92"/>
  <c r="O13" i="87"/>
  <c r="O19" i="87"/>
  <c r="N24" i="90"/>
  <c r="N12" i="90"/>
  <c r="N7" i="94"/>
  <c r="N14" i="94"/>
</calcChain>
</file>

<file path=xl/sharedStrings.xml><?xml version="1.0" encoding="utf-8"?>
<sst xmlns="http://schemas.openxmlformats.org/spreadsheetml/2006/main" count="924" uniqueCount="520">
  <si>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</si>
  <si>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</si>
  <si>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</si>
  <si>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</si>
  <si>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</si>
  <si>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</si>
  <si>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</si>
  <si>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</si>
  <si>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</si>
  <si>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</si>
  <si>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</si>
  <si>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</si>
  <si>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</si>
  <si>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</si>
  <si>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</si>
  <si>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</si>
  <si>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</si>
  <si>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</si>
  <si>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</si>
  <si>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</si>
  <si>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</si>
  <si>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</si>
  <si>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</si>
  <si>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</si>
  <si>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</si>
  <si>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</si>
  <si>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</si>
  <si>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</si>
  <si>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</si>
  <si>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</si>
  <si>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</si>
  <si>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</si>
  <si>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</si>
  <si>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</si>
  <si>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</si>
  <si>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</si>
  <si>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</si>
  <si>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</si>
  <si>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</si>
  <si>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</si>
  <si>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</si>
  <si>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</si>
  <si>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</si>
  <si>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</si>
  <si>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</si>
  <si>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</si>
  <si>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</si>
  <si>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</si>
  <si>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</si>
  <si>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</si>
  <si>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</si>
  <si>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</si>
  <si>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</si>
  <si>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</si>
  <si>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</si>
  <si>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</si>
  <si>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</si>
  <si>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</si>
  <si>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</si>
  <si>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</si>
  <si>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</si>
  <si>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</si>
  <si>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</si>
  <si>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</si>
  <si>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</si>
  <si>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</si>
  <si>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</si>
  <si>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</si>
  <si>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</si>
  <si>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</si>
  <si>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</si>
  <si>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</si>
  <si>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</si>
  <si>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</si>
  <si>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</si>
  <si>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</si>
  <si>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</si>
  <si>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</si>
  <si>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</si>
  <si>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</si>
  <si>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</si>
  <si>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</si>
  <si>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</si>
  <si>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</si>
  <si>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</si>
  <si>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</si>
  <si>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</si>
  <si>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</si>
  <si>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</si>
  <si>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</si>
  <si>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</si>
  <si>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</si>
  <si>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</si>
  <si>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</si>
  <si>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</si>
  <si>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</si>
  <si>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</si>
  <si>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</si>
  <si>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</si>
  <si>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</si>
  <si>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</si>
  <si>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</si>
  <si>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</si>
  <si>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</si>
  <si>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</si>
  <si>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</si>
  <si>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</si>
  <si>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</si>
  <si>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</si>
  <si>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</si>
  <si>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</si>
  <si>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</si>
  <si>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</si>
  <si>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</si>
  <si>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</si>
  <si>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</si>
  <si>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</si>
  <si>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</si>
  <si>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</si>
  <si>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</si>
  <si>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</si>
  <si>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</si>
  <si>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</si>
  <si>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</si>
  <si>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</si>
  <si>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</si>
  <si>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</si>
  <si>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</si>
  <si>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</si>
  <si>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</si>
  <si>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</si>
  <si>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</si>
  <si>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</si>
  <si>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</si>
  <si>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</si>
  <si>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</si>
  <si>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</si>
  <si>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</si>
  <si>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</si>
  <si>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</si>
  <si>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</si>
  <si>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</si>
  <si>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</si>
  <si>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</si>
  <si>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</si>
  <si>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</si>
  <si>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</si>
  <si>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</si>
  <si>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</si>
  <si>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</si>
  <si>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</si>
  <si>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</si>
  <si>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</si>
  <si>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</si>
  <si>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</si>
  <si>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</si>
  <si>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</si>
  <si>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</si>
  <si>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</si>
  <si>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</si>
  <si>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</si>
  <si>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</si>
  <si>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</si>
  <si>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</si>
  <si>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</si>
  <si>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</si>
  <si>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</si>
  <si>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</si>
  <si>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</si>
  <si>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PCS 01,02,03,04</t>
  </si>
  <si>
    <t>PCS (Urea)</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</si>
  <si>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</si>
  <si>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</si>
  <si>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</si>
  <si>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</si>
  <si>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</si>
  <si>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</si>
  <si>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</si>
  <si>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</si>
  <si>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</si>
  <si>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</si>
  <si>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</si>
  <si>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</si>
  <si>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</si>
  <si>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</si>
  <si>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</si>
  <si>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</si>
  <si>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</si>
  <si>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</si>
  <si>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</si>
  <si>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</si>
  <si>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</si>
  <si>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</si>
  <si>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</si>
  <si>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</si>
  <si>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</si>
  <si>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</si>
  <si>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</si>
  <si>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</si>
  <si>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</si>
  <si>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</si>
  <si>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</si>
  <si>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</si>
  <si>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</si>
  <si>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</si>
  <si>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</si>
  <si>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</si>
  <si>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</si>
  <si>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 xml:space="preserve">PCS Nitrogen Ammonia Plants 1, 2, 3, 4 </t>
  </si>
  <si>
    <t>PCS Nitrogen Urea Plant</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</si>
  <si>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</si>
  <si>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</si>
  <si>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</si>
  <si>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</si>
  <si>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</si>
  <si>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</si>
  <si>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</si>
  <si>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</si>
  <si>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</si>
  <si>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</si>
  <si>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</si>
  <si>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</si>
  <si>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</si>
  <si>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</si>
  <si>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</si>
  <si>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</si>
  <si>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PRODUCTION AND EXPORT OF NGLS FROM PPGPL</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</si>
  <si>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</si>
  <si>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</si>
  <si>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</si>
  <si>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</si>
  <si>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</si>
  <si>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</si>
  <si>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</si>
  <si>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</si>
  <si>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PTRIN (LO)</t>
  </si>
  <si>
    <t xml:space="preserve">PTRIN </t>
  </si>
  <si>
    <t>PTRIN  (FO)</t>
  </si>
  <si>
    <t>PTRIN    (LO)</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</si>
  <si>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</si>
  <si>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</si>
  <si>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</si>
  <si>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</si>
  <si>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</si>
  <si>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</si>
  <si>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</si>
  <si>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</si>
  <si>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</si>
  <si>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</si>
  <si>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</si>
  <si>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</si>
  <si>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</si>
  <si>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</si>
  <si>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</si>
  <si>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</si>
  <si>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</si>
  <si>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</si>
  <si>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</si>
  <si>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</si>
  <si>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</si>
  <si>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</si>
  <si>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</si>
  <si>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</si>
  <si>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</si>
  <si>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</si>
  <si>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</si>
  <si>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</si>
  <si>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</si>
  <si>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</si>
  <si>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</si>
  <si>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</si>
  <si>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</si>
  <si>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</si>
  <si>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</si>
  <si>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</si>
  <si>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</si>
  <si>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</si>
  <si>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</si>
  <si>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IPSC</t>
  </si>
  <si>
    <t>PTRIN    (IPSC)</t>
  </si>
  <si>
    <t>PTRIN (FO)</t>
  </si>
  <si>
    <t>Point Lisas Nitrogen Ltd  (formerly Farmland MissChem Ltd)</t>
  </si>
  <si>
    <t>RPTTL</t>
  </si>
  <si>
    <t>Rocky Point T&amp;T Ltd</t>
  </si>
  <si>
    <t>CRUDE TYPE</t>
  </si>
  <si>
    <t>COUNTRY</t>
  </si>
  <si>
    <t>Brazil</t>
  </si>
  <si>
    <t>Colombia</t>
  </si>
  <si>
    <t>Congo</t>
  </si>
  <si>
    <t>Gabon</t>
  </si>
  <si>
    <t>Roncador</t>
  </si>
  <si>
    <t>Russia</t>
  </si>
  <si>
    <t>Vasconia</t>
  </si>
  <si>
    <t>Woodbourne</t>
  </si>
  <si>
    <t>Barbados</t>
  </si>
  <si>
    <t>Galeota Mix</t>
  </si>
  <si>
    <t>Calypso Crude</t>
  </si>
  <si>
    <t>Ammonia Derivatives</t>
  </si>
  <si>
    <t>FT (or ft)</t>
  </si>
  <si>
    <t>RRDSL</t>
  </si>
  <si>
    <t>Range Resources Drilling Services Ltd</t>
  </si>
  <si>
    <t>PCS (01,02,03,04)</t>
  </si>
  <si>
    <t>TEPL</t>
  </si>
  <si>
    <t>TEPGL</t>
  </si>
  <si>
    <t>FIELD/BLOCK</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</si>
  <si>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</si>
  <si>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</si>
  <si>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</si>
  <si>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</si>
  <si>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</si>
  <si>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</si>
  <si>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</si>
  <si>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</si>
  <si>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</si>
  <si>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</si>
  <si>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</si>
  <si>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</si>
  <si>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</si>
  <si>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</si>
  <si>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</si>
  <si>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</si>
  <si>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</si>
  <si>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</si>
  <si>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</si>
  <si>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</si>
  <si>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</si>
  <si>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</si>
  <si>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</si>
  <si>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</si>
  <si>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</si>
  <si>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</si>
  <si>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</si>
  <si>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</si>
  <si>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</si>
  <si>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</si>
  <si>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</si>
  <si>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</si>
  <si>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</si>
  <si>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</si>
  <si>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</si>
  <si>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</si>
  <si>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</si>
  <si>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</si>
  <si>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</si>
  <si>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</si>
  <si>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</si>
  <si>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</si>
  <si>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</si>
  <si>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</si>
  <si>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</si>
  <si>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PTRIN (IPSC)</t>
  </si>
  <si>
    <t>Varandey</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</si>
  <si>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</si>
  <si>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</si>
  <si>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t>NOTE : Ammonia Derivatives are Urea, UAN and Melamine</t>
  </si>
  <si>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</si>
  <si>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</si>
  <si>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</si>
  <si>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</si>
  <si>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</si>
  <si>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</si>
  <si>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Trinity Exploration &amp; Production (Galeota)Ltd (formerly Bayfield Energy Galeota Ltd)</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</si>
  <si>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</si>
  <si>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</si>
  <si>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</si>
  <si>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</si>
  <si>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</si>
  <si>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</si>
  <si>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</si>
  <si>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</si>
  <si>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</si>
  <si>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</si>
  <si>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</si>
  <si>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</si>
  <si>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TMAR</t>
  </si>
  <si>
    <t>5E (I &amp; II)</t>
  </si>
  <si>
    <t>LNG PRODUCTION FROM ALNG</t>
  </si>
  <si>
    <t>LNG EXPORTS FROM ALNG</t>
  </si>
  <si>
    <t xml:space="preserve"> NGL SALES &amp; DELIVERIES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</si>
  <si>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</si>
  <si>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</si>
  <si>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</si>
  <si>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</si>
  <si>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</si>
  <si>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</si>
  <si>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</si>
  <si>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</si>
  <si>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</si>
  <si>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</si>
  <si>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Lula</t>
  </si>
  <si>
    <t>RALCOFF</t>
  </si>
  <si>
    <t>`</t>
  </si>
  <si>
    <t>FETL</t>
  </si>
  <si>
    <t>Fram Exploration Trinidad Limited</t>
  </si>
  <si>
    <t>PERENCO</t>
  </si>
  <si>
    <t>Tallon Well Services Company</t>
  </si>
  <si>
    <t>TWSC</t>
  </si>
  <si>
    <t>TETL</t>
  </si>
  <si>
    <t>Touchstone Exploration (Trinidad) Ltd</t>
  </si>
  <si>
    <t>Refinery Loss/(Gain)</t>
  </si>
  <si>
    <t>Refinery Gas</t>
  </si>
  <si>
    <t xml:space="preserve">NOTE: Local NGL sales from ALNG are to mainly PPGPL. These sold NGL volumes have been included in PPGPL's production data. </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</si>
  <si>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</si>
  <si>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</si>
  <si>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</si>
  <si>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</si>
  <si>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</si>
  <si>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</si>
  <si>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</si>
  <si>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</si>
  <si>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</si>
  <si>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</si>
  <si>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EOGUA</t>
  </si>
  <si>
    <t>EOG Resources Trinidad Block U (a) Unlimited</t>
  </si>
  <si>
    <t>Coco</t>
  </si>
  <si>
    <t>Lucina</t>
  </si>
  <si>
    <t>Es Sider</t>
  </si>
  <si>
    <t>Libya</t>
  </si>
  <si>
    <t>Mandji</t>
  </si>
  <si>
    <t>Oguendjo</t>
  </si>
  <si>
    <t>WELL COMPLETIONS - OTHER*</t>
  </si>
  <si>
    <t>DE NOVO</t>
  </si>
  <si>
    <t>De Novo Energy</t>
  </si>
  <si>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</si>
  <si>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 xml:space="preserve">Atlantic LNG </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</si>
  <si>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</si>
  <si>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</si>
  <si>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</si>
  <si>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</si>
  <si>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CNG</t>
  </si>
  <si>
    <t>Compressed Natural Gas</t>
  </si>
  <si>
    <t>Ralph Coffman Rig</t>
  </si>
  <si>
    <t xml:space="preserve">Perenco Trinidad &amp; Tobago </t>
  </si>
  <si>
    <t xml:space="preserve">Incremental Production Service Contract(s) </t>
  </si>
  <si>
    <t>NH3</t>
  </si>
  <si>
    <t>Ammonia</t>
  </si>
  <si>
    <t xml:space="preserve"> TABLE 1A - CRUDE OIL &amp; CONDENSATE PRODUCTION IN 2018 (BOPD)</t>
  </si>
  <si>
    <t>AVG 2018</t>
  </si>
  <si>
    <t xml:space="preserve"> TABLE 1B - CONDENSATE PRODUCTION (ONLY) IN 2018 (BOPD)</t>
  </si>
  <si>
    <t>TABLE 2A   - DRILLING  RIGS IN USE IN 2018</t>
  </si>
  <si>
    <t>TABLE 2B  - RIG DAYS IN 2018</t>
  </si>
  <si>
    <t>TABLE 2C  - DEPTH DRILLED IN 2018 (FT)</t>
  </si>
  <si>
    <t>TABLE 2D  - WELLS STARTED IN 2018</t>
  </si>
  <si>
    <t>TABLE 2E  - WELL COMPLETIONS IN 2018</t>
  </si>
  <si>
    <t>TABLE 2F - MEEI APPROVED WORKOVERS COMPLETED AND WINCH HOURS IN 2018</t>
  </si>
  <si>
    <t xml:space="preserve">TABLE 3A -  NATURAL GAS PRODUCTION BY COMPANY IN 2018  (MMSCF/D)    </t>
  </si>
  <si>
    <t>TABLE 3B  - NATURAL GAS UTILIZATION BY SECTOR IN 2018 (MMSCF/D)</t>
  </si>
  <si>
    <t>TABLE 4A - CRUDE OIL IMPORTS IN 2018 (BBLS)</t>
  </si>
  <si>
    <t>TABLE 4B - CRUDE OIL EXPORTS IN 2018 (BBLS)</t>
  </si>
  <si>
    <t>TABLE 4C - PETROTRIN PAP REFINERY SALES IN 2018 (BBLS)</t>
  </si>
  <si>
    <t>TABLE 4D  - PETROTRIN PAP REFINERY OUTPUT IN 2018 (BBLS)</t>
  </si>
  <si>
    <t xml:space="preserve">TABLE 4E - PETROTRIN PAP REFINERY THROUGHPUT IN 2018 (BBLS &amp; BOPD) </t>
  </si>
  <si>
    <t>TABLE  5A  - PRODUCTION AND EXPORT OF NGLS FROM  PPGPL IN 2018 (BBLS)</t>
  </si>
  <si>
    <t>TABLE 5F(I) - LNG SALES &amp; DELIVERIES FROM ALNG IN 2018 (MMBTU)</t>
  </si>
  <si>
    <r>
      <t>TABLE 5F(II) - LNG SALES &amp; DELIVERIES FROM ALNG IN 2018 (M</t>
    </r>
    <r>
      <rPr>
        <b/>
        <vertAlign val="superscript"/>
        <sz val="14"/>
        <color theme="0"/>
        <rFont val="Calibri Light"/>
        <family val="2"/>
      </rPr>
      <t>3</t>
    </r>
    <r>
      <rPr>
        <b/>
        <sz val="14"/>
        <color theme="0"/>
        <rFont val="Calibri Light"/>
        <family val="2"/>
      </rPr>
      <t xml:space="preserve">)***   </t>
    </r>
  </si>
  <si>
    <t>TABLE 5G - NGL SALES &amp; DELIVERIES FROM ALNG IN 2018 (BBLS)</t>
  </si>
  <si>
    <t>TABLE  5D  -  PRODUCTION AND EXPORT OF METHANOL IN 2018 (MT)</t>
  </si>
  <si>
    <r>
      <t>TABLE 5E (I) - PRODUCTION OF LNG FROM ALNG IN 2018 (M</t>
    </r>
    <r>
      <rPr>
        <b/>
        <vertAlign val="superscript"/>
        <sz val="14"/>
        <color theme="0"/>
        <rFont val="Calibri Light"/>
        <family val="2"/>
      </rPr>
      <t>3</t>
    </r>
    <r>
      <rPr>
        <b/>
        <sz val="14"/>
        <color theme="0"/>
        <rFont val="Calibri Light"/>
        <family val="2"/>
      </rPr>
      <t xml:space="preserve">) </t>
    </r>
  </si>
  <si>
    <t>TABLE 5E (II) - PRODUCTION OF LNG FROM ALNG IN 2018 (MMBTU)**</t>
  </si>
  <si>
    <t>TABLE  5C  -  PRODUCTION AND EXPORT OF DOWNSTREAM AMMONIA PRODUCTS IN 2018 (MT)</t>
  </si>
  <si>
    <t>TABLE  5B  -  PRODUCTION AND EXPORT OF AMMONIA IN 2018 (MT)</t>
  </si>
  <si>
    <t xml:space="preserve">Image on Cover Page :  Petroleum Company of Trinidad and Tobago Refinery at Pointe-a-Pierre  [Source : www.cnc3.co.tt]                                                                                                                                                                                                 </t>
  </si>
  <si>
    <t>RIG NAME</t>
  </si>
  <si>
    <t>PCSL # 8</t>
  </si>
  <si>
    <t>PTRIN RIG #1</t>
  </si>
  <si>
    <t>PCSL</t>
  </si>
  <si>
    <t>Petroleum Contracting Services Limited</t>
  </si>
  <si>
    <t>WSL RIG # 110</t>
  </si>
  <si>
    <t>Maersk Developer</t>
  </si>
  <si>
    <t>IGUANA</t>
  </si>
  <si>
    <t>STARFISH</t>
  </si>
  <si>
    <t>PALO SECO</t>
  </si>
  <si>
    <t>PT FORTIN CENTRAL</t>
  </si>
  <si>
    <t>STARFISH -5</t>
  </si>
  <si>
    <t>PAS-LAND-1510</t>
  </si>
  <si>
    <t>PCSL #8</t>
  </si>
  <si>
    <t>PFC-LAND-463</t>
  </si>
  <si>
    <t>Shell Trinidad Ltd</t>
  </si>
  <si>
    <t xml:space="preserve">SHELL </t>
  </si>
  <si>
    <t>PTRIN (LO) (PCSL)</t>
  </si>
  <si>
    <t>WSL Rig 110</t>
  </si>
  <si>
    <t>PENDING</t>
  </si>
  <si>
    <t>MAERSK DEV</t>
  </si>
  <si>
    <t>TRINGEN I</t>
  </si>
  <si>
    <t>TRINGEN II</t>
  </si>
  <si>
    <t xml:space="preserve">TITAN </t>
  </si>
  <si>
    <t>Trinity Exploration &amp; Production Ltd (formerly Ten Degrees North Energy Ltd)</t>
  </si>
  <si>
    <t>PRIMERA</t>
  </si>
  <si>
    <t>WWL</t>
  </si>
  <si>
    <t>Walkerwell Limited</t>
  </si>
  <si>
    <t>WWL Rig #1</t>
  </si>
  <si>
    <t>PCSL # 8 &amp; WSL # 4</t>
  </si>
  <si>
    <t>IGU-IGUA-IGUANA A1XSTI</t>
  </si>
  <si>
    <t>POGTL</t>
  </si>
  <si>
    <t>Primera Oil &amp; Gas T'dad ltd</t>
  </si>
  <si>
    <t>FYZABAD</t>
  </si>
  <si>
    <t>PARANG</t>
  </si>
  <si>
    <t>PAS-LAND-1511</t>
  </si>
  <si>
    <t>PAS-LAND-602</t>
  </si>
  <si>
    <t>FYZ-LAND-1051</t>
  </si>
  <si>
    <t>PFC-LAND-464</t>
  </si>
  <si>
    <t>PFC-LAND-465</t>
  </si>
  <si>
    <t>FYZ-LAND-305</t>
  </si>
  <si>
    <t>FYZ-LAND-306</t>
  </si>
  <si>
    <t>PAR-CAN-01</t>
  </si>
  <si>
    <t>IGU-IGUA-IGUANA A1XST1X</t>
  </si>
  <si>
    <t>WWL RIG # 1</t>
  </si>
  <si>
    <t>WSL # 4</t>
  </si>
  <si>
    <t>PTRIN (LO)(OSL)</t>
  </si>
  <si>
    <t>PTRIN (LO)(TETL)</t>
  </si>
  <si>
    <t>PTRIN (LO)(PCSL)</t>
  </si>
  <si>
    <t>PCSL # 8, WSL # 4, TALON 38</t>
  </si>
  <si>
    <t>FOREST RESERVE</t>
  </si>
  <si>
    <t>COO-LAND-370</t>
  </si>
  <si>
    <t>PAS-LAND-603</t>
  </si>
  <si>
    <t>FOR-LAND-1792</t>
  </si>
  <si>
    <t>TALON 38</t>
  </si>
  <si>
    <t>STA-NOP-09ST1</t>
  </si>
  <si>
    <t>WSL #4</t>
  </si>
  <si>
    <t>NOTE: 100 % of Joint Venture field production is reported by the Operator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</si>
</sst>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5" formatCode="&quot;$&quot;#,##0_);\(&quot;$&quot;#,##0\)"/>
    <numFmt numFmtId="41" formatCode="_(* #,##0_);_(* \(#,##0\);_(* &quot;-&quot;_);_(@_)"/>
    <numFmt numFmtId="44" formatCode="_(&quot;$&quot;* #,##0.00_);_(&quot;$&quot;* \(#,##0.00\);_(&quot;$&quot;* &quot;-&quot;??_);_(@_)"/>
    <numFmt numFmtId="43" formatCode="_(* #,##0.00_);_(* \(#,##0.00\);_(* &quot;-&quot;??_);_(@_)"/>
    <numFmt numFmtId="164" formatCode="[$-409]mmm\-yy;@"/>
    <numFmt numFmtId="165" formatCode="0.0%"/>
    <numFmt numFmtId="166" formatCode="[$-F800]dddd\,\ mmmm\ dd\,\ yyyy"/>
    <numFmt numFmtId="167" formatCode="_(* #,##0_);_(* \(#,##0\);_(* &quot;-&quot;??_);_(@_)"/>
    <numFmt numFmtId="168" formatCode="[$-409]d\-mmm\-yy;@"/>
    <numFmt numFmtId="169" formatCode="#,##0.000"/>
    <numFmt numFmtId="170" formatCode="0.000000"/>
    <numFmt numFmtId="171" formatCode="#,##0.0_);\(#,##0.0\)"/>
    <numFmt numFmtId="172" formatCode="_-&quot;£&quot;* #,##0_-;\-&quot;£&quot;* #,##0_-;_-&quot;£&quot;* &quot;-&quot;_-;_-@_-"/>
    <numFmt numFmtId="173" formatCode="#,##0.00;\(#,##0.00\)"/>
    <numFmt numFmtId="174" formatCode="#,##0;\(#,##0\)"/>
    <numFmt numFmtId="175" formatCode="mmmm\ d\,\ yyyy"/>
    <numFmt numFmtId="176" formatCode="_-* #,##0.00\ [$€]_-;\-* #,##0.00\ [$€]_-;_-* &quot;-&quot;??\ [$€]_-;_-@_-"/>
    <numFmt numFmtId="177" formatCode="0.0_)"/>
    <numFmt numFmtId="178" formatCode="_-* #,##0\ _P_t_s_-;\-* #,##0\ _P_t_s_-;_-* &quot;-&quot;\ _P_t_s_-;_-@_-"/>
    <numFmt numFmtId="179" formatCode="_-* #,##0.00_P_t_s_-;\-* #,##0.00_P_t_s_-;_-* &quot;-&quot;??_P_t_s_-;_-@_-"/>
    <numFmt numFmtId="180" formatCode="d/mmm/yy"/>
    <numFmt numFmtId="181" formatCode="#,##0\ &quot;F&quot;;[Red]\-#,##0\ &quot;F&quot;"/>
    <numFmt numFmtId="182" formatCode="#,##0.0_);\(#,##0.0\);\-_)"/>
    <numFmt numFmtId="183" formatCode="0.000"/>
    <numFmt numFmtId="184" formatCode="#,##0.0&quot;m&quot;_);\(#,##0.0&quot;m&quot;\)"/>
    <numFmt numFmtId="185" formatCode="_(#,##0_);\(#,##0\);&quot;-    &quot;"/>
    <numFmt numFmtId="186" formatCode="0.000_)"/>
    <numFmt numFmtId="187" formatCode="0.00_)"/>
    <numFmt numFmtId="188" formatCode="#,##0\ ;\(#,##0\)"/>
    <numFmt numFmtId="189" formatCode="_-[$€-2]* #,##0.00_-;\-[$€-2]* #,##0.00_-;_-[$€-2]* &quot;-&quot;??_-"/>
    <numFmt numFmtId="190" formatCode="[Magenta]&quot;Err&quot;;[Magenta]&quot;Err&quot;;[Blue]&quot;OK&quot;"/>
    <numFmt numFmtId="191" formatCode="General\ &quot;.&quot;"/>
    <numFmt numFmtId="192" formatCode="#,##0_);[Red]\(#,##0\);\-_)"/>
    <numFmt numFmtId="193" formatCode="0.0_)%;[Red]\(0.0%\);0.0_)%"/>
    <numFmt numFmtId="194" formatCode="[Red][&gt;1]&quot;&gt;100 %&quot;;[Red]\(0.0%\);0.0_)%"/>
    <numFmt numFmtId="195" formatCode="0.0"/>
    <numFmt numFmtId="196" formatCode="_-&quot;£&quot;* #,##0.00_-;\-&quot;£&quot;* #,##0.00_-;_-&quot;£&quot;* &quot;-&quot;??_-;_-@_-"/>
    <numFmt numFmtId="197" formatCode="ddmmmyy"/>
    <numFmt numFmtId="198" formatCode="_-&quot;$&quot;* #,##0_-;\-&quot;$&quot;* #,##0_-;_-&quot;$&quot;* &quot;-&quot;_-;_-@_-"/>
    <numFmt numFmtId="199" formatCode="#,##0.00_);\(#,##0.00\);&quot;- &quot;"/>
    <numFmt numFmtId="200" formatCode="_(&quot;$&quot;* #,##0.00_);_(&quot;$&quot;* \(#,##0.00\);_(&quot;$&quot;* &quot;-&quot;_);_(@_)"/>
  </numFmts>
  <fonts count="2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i/>
      <sz val="11"/>
      <color rgb="FFFF0000"/>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b/>
      <sz val="10"/>
      <color indexed="8"/>
      <name val="Calibri"/>
      <family val="2"/>
      <scheme val="minor"/>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
      <b/>
      <i/>
      <sz val="11"/>
      <name val="Calibri"/>
      <family val="2"/>
    </font>
    <font>
      <b/>
      <i/>
      <sz val="11"/>
      <name val="Calibri"/>
      <family val="2"/>
      <scheme val="minor"/>
    </font>
    <font>
      <sz val="10"/>
      <color indexed="8"/>
      <name val="Arial"/>
      <family val="2"/>
    </font>
    <font>
      <b/>
      <i/>
      <sz val="11"/>
      <color rgb="FFFF0000"/>
      <name val="Calibri"/>
      <family val="2"/>
      <scheme val="minor"/>
    </font>
    <font>
      <sz val="10"/>
      <color indexed="8"/>
      <name val="Arial"/>
      <family val="2"/>
    </font>
    <font>
      <b/>
      <i/>
      <sz val="11"/>
      <color rgb="FFFF0000"/>
      <name val="Calibri"/>
      <family val="2"/>
    </font>
    <font>
      <sz val="12"/>
      <color rgb="FFFF0000"/>
      <name val="Times New Roman"/>
      <family val="1"/>
    </font>
    <font>
      <i/>
      <sz val="10"/>
      <color rgb="FFFF0000"/>
      <name val="Arial"/>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s>
  <cellStyleXfs count="12040">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55" fillId="20" borderId="1" applyNumberFormat="0" applyAlignment="0" applyProtection="0"/>
    <xf numFmtId="0" fontId="56" fillId="21" borderId="2" applyNumberFormat="0" applyAlignment="0" applyProtection="0"/>
    <xf numFmtId="43" fontId="70" fillId="0" borderId="0" applyFont="0" applyFill="0" applyBorder="0" applyAlignment="0" applyProtection="0"/>
    <xf numFmtId="43" fontId="69" fillId="0" borderId="0" applyFont="0" applyFill="0" applyBorder="0" applyAlignment="0" applyProtection="0"/>
    <xf numFmtId="0" fontId="57" fillId="0" borderId="0" applyNumberFormat="0" applyFill="0" applyBorder="0" applyAlignment="0" applyProtection="0"/>
    <xf numFmtId="0" fontId="58" fillId="4"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62" fillId="7" borderId="1" applyNumberFormat="0" applyAlignment="0" applyProtection="0"/>
    <xf numFmtId="0" fontId="63" fillId="0" borderId="6" applyNumberFormat="0" applyFill="0" applyAlignment="0" applyProtection="0"/>
    <xf numFmtId="0" fontId="64" fillId="22" borderId="0" applyNumberFormat="0" applyBorder="0" applyAlignment="0" applyProtection="0"/>
    <xf numFmtId="0" fontId="81" fillId="0" borderId="0"/>
    <xf numFmtId="0" fontId="51" fillId="0" borderId="0"/>
    <xf numFmtId="0" fontId="46" fillId="0" borderId="0"/>
    <xf numFmtId="0" fontId="46" fillId="0" borderId="0"/>
    <xf numFmtId="0" fontId="81" fillId="0" borderId="0"/>
    <xf numFmtId="0" fontId="81" fillId="0" borderId="0"/>
    <xf numFmtId="0" fontId="81" fillId="0" borderId="0"/>
    <xf numFmtId="0" fontId="84" fillId="0" borderId="0">
      <alignment vertical="center"/>
    </xf>
    <xf numFmtId="0" fontId="81" fillId="0" borderId="0"/>
    <xf numFmtId="0" fontId="81" fillId="0" borderId="0"/>
    <xf numFmtId="0" fontId="81" fillId="0" borderId="0"/>
    <xf numFmtId="0" fontId="46" fillId="23" borderId="7" applyNumberFormat="0" applyFont="0" applyAlignment="0" applyProtection="0"/>
    <xf numFmtId="0" fontId="65" fillId="20" borderId="8" applyNumberFormat="0" applyAlignment="0" applyProtection="0"/>
    <xf numFmtId="9" fontId="69" fillId="0" borderId="0" applyFont="0" applyFill="0" applyBorder="0" applyAlignment="0" applyProtection="0"/>
    <xf numFmtId="0" fontId="66" fillId="0" borderId="0" applyNumberFormat="0" applyFill="0" applyBorder="0" applyAlignment="0" applyProtection="0"/>
    <xf numFmtId="0" fontId="67" fillId="0" borderId="9" applyNumberFormat="0" applyFill="0" applyAlignment="0" applyProtection="0"/>
    <xf numFmtId="0" fontId="68" fillId="0" borderId="0" applyNumberFormat="0" applyFill="0" applyBorder="0" applyAlignment="0" applyProtection="0"/>
    <xf numFmtId="0" fontId="45" fillId="0" borderId="0"/>
    <xf numFmtId="0" fontId="44" fillId="0" borderId="0"/>
    <xf numFmtId="0" fontId="88" fillId="0" borderId="0"/>
    <xf numFmtId="43" fontId="52" fillId="0" borderId="0" applyFont="0" applyFill="0" applyBorder="0" applyAlignment="0" applyProtection="0"/>
    <xf numFmtId="43" fontId="46"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6" fillId="0" borderId="0" applyFont="0" applyFill="0" applyBorder="0" applyAlignment="0" applyProtection="0"/>
    <xf numFmtId="0" fontId="43" fillId="0" borderId="0"/>
    <xf numFmtId="43" fontId="52" fillId="0" borderId="0" applyFont="0" applyFill="0" applyBorder="0" applyAlignment="0" applyProtection="0"/>
    <xf numFmtId="43" fontId="46"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6" fillId="0" borderId="0" applyFont="0" applyFill="0" applyBorder="0" applyAlignment="0" applyProtection="0"/>
    <xf numFmtId="0" fontId="43" fillId="0" borderId="0"/>
    <xf numFmtId="0" fontId="43" fillId="0" borderId="0"/>
    <xf numFmtId="0" fontId="46" fillId="0" borderId="0"/>
    <xf numFmtId="0" fontId="42" fillId="0" borderId="0"/>
    <xf numFmtId="0" fontId="42" fillId="0" borderId="0"/>
    <xf numFmtId="0" fontId="42" fillId="0" borderId="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55" fillId="20" borderId="1" applyNumberFormat="0" applyAlignment="0" applyProtection="0"/>
    <xf numFmtId="0" fontId="56" fillId="21" borderId="2" applyNumberFormat="0" applyAlignment="0" applyProtection="0"/>
    <xf numFmtId="0" fontId="57" fillId="0" borderId="0" applyNumberFormat="0" applyFill="0" applyBorder="0" applyAlignment="0" applyProtection="0"/>
    <xf numFmtId="0" fontId="58" fillId="4"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62" fillId="7" borderId="1" applyNumberFormat="0" applyAlignment="0" applyProtection="0"/>
    <xf numFmtId="0" fontId="63" fillId="0" borderId="6" applyNumberFormat="0" applyFill="0" applyAlignment="0" applyProtection="0"/>
    <xf numFmtId="0" fontId="64" fillId="22" borderId="0" applyNumberFormat="0" applyBorder="0" applyAlignment="0" applyProtection="0"/>
    <xf numFmtId="0" fontId="46" fillId="0" borderId="0">
      <alignment horizontal="justify"/>
    </xf>
    <xf numFmtId="0" fontId="42" fillId="0" borderId="0"/>
    <xf numFmtId="0" fontId="42" fillId="0" borderId="0"/>
    <xf numFmtId="0" fontId="42" fillId="0" borderId="0"/>
    <xf numFmtId="0" fontId="46" fillId="23" borderId="7" applyNumberFormat="0" applyFont="0" applyAlignment="0" applyProtection="0"/>
    <xf numFmtId="0" fontId="65" fillId="20" borderId="8" applyNumberFormat="0" applyAlignment="0" applyProtection="0"/>
    <xf numFmtId="0" fontId="66" fillId="0" borderId="0" applyNumberFormat="0" applyFill="0" applyBorder="0" applyAlignment="0" applyProtection="0"/>
    <xf numFmtId="0" fontId="67" fillId="0" borderId="9" applyNumberFormat="0" applyFill="0" applyAlignment="0" applyProtection="0"/>
    <xf numFmtId="0" fontId="68" fillId="0" borderId="0" applyNumberFormat="0" applyFill="0" applyBorder="0" applyAlignment="0" applyProtection="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2" fillId="0" borderId="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2" fillId="0" borderId="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2" fillId="0" borderId="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43" fontId="46" fillId="0" borderId="0" applyFont="0" applyFill="0" applyBorder="0" applyAlignment="0" applyProtection="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2" fillId="0" borderId="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2" fillId="0" borderId="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2" fillId="0" borderId="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43" fontId="46" fillId="0" borderId="0" applyFont="0" applyFill="0" applyBorder="0" applyAlignment="0" applyProtection="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2" fillId="0" borderId="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2" fillId="0" borderId="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2" fillId="0" borderId="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2" fillId="0" borderId="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2" fillId="0" borderId="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2" fillId="0" borderId="0"/>
    <xf numFmtId="0" fontId="46" fillId="0" borderId="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2" fillId="0" borderId="0"/>
    <xf numFmtId="43" fontId="46" fillId="0" borderId="0" applyFont="0" applyFill="0" applyBorder="0" applyAlignment="0" applyProtection="0"/>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6" fillId="0" borderId="0">
      <alignment horizontal="justify"/>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5" fillId="0" borderId="0" applyNumberFormat="0" applyFill="0" applyBorder="0" applyAlignment="0" applyProtection="0"/>
    <xf numFmtId="0" fontId="42" fillId="0" borderId="0"/>
    <xf numFmtId="0" fontId="42" fillId="0" borderId="0"/>
    <xf numFmtId="0" fontId="42" fillId="0" borderId="0"/>
    <xf numFmtId="43" fontId="46" fillId="0" borderId="0" applyFont="0" applyFill="0" applyBorder="0" applyAlignment="0" applyProtection="0"/>
    <xf numFmtId="0" fontId="42" fillId="0" borderId="0"/>
    <xf numFmtId="0" fontId="52" fillId="2" borderId="0" applyNumberFormat="0" applyBorder="0" applyAlignment="0" applyProtection="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5" fillId="20" borderId="1" applyNumberFormat="0" applyAlignment="0" applyProtection="0"/>
    <xf numFmtId="0" fontId="55" fillId="20" borderId="1" applyNumberFormat="0" applyAlignment="0" applyProtection="0"/>
    <xf numFmtId="0" fontId="56" fillId="21" borderId="2" applyNumberFormat="0" applyAlignment="0" applyProtection="0"/>
    <xf numFmtId="0" fontId="56" fillId="21" borderId="2" applyNumberFormat="0" applyAlignment="0" applyProtection="0"/>
    <xf numFmtId="43" fontId="46"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4" borderId="0" applyNumberFormat="0" applyBorder="0" applyAlignment="0" applyProtection="0"/>
    <xf numFmtId="0" fontId="58" fillId="4" borderId="0" applyNumberFormat="0" applyBorder="0" applyAlignment="0" applyProtection="0"/>
    <xf numFmtId="0" fontId="59" fillId="0" borderId="3" applyNumberFormat="0" applyFill="0" applyAlignment="0" applyProtection="0"/>
    <xf numFmtId="0" fontId="59" fillId="0" borderId="3"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0" fillId="0" borderId="0" applyNumberFormat="0" applyFill="0" applyBorder="0" applyAlignment="0" applyProtection="0">
      <alignment vertical="top"/>
      <protection locked="0"/>
    </xf>
    <xf numFmtId="0" fontId="62" fillId="7" borderId="1" applyNumberFormat="0" applyAlignment="0" applyProtection="0"/>
    <xf numFmtId="0" fontId="62" fillId="7" borderId="1" applyNumberFormat="0" applyAlignment="0" applyProtection="0"/>
    <xf numFmtId="0" fontId="63" fillId="0" borderId="6" applyNumberFormat="0" applyFill="0" applyAlignment="0" applyProtection="0"/>
    <xf numFmtId="0" fontId="63" fillId="0" borderId="6" applyNumberFormat="0" applyFill="0" applyAlignment="0" applyProtection="0"/>
    <xf numFmtId="0" fontId="64" fillId="22" borderId="0" applyNumberFormat="0" applyBorder="0" applyAlignment="0" applyProtection="0"/>
    <xf numFmtId="0" fontId="64" fillId="22" borderId="0" applyNumberFormat="0" applyBorder="0" applyAlignment="0" applyProtection="0"/>
    <xf numFmtId="0" fontId="46" fillId="23" borderId="7" applyNumberFormat="0" applyFont="0" applyAlignment="0" applyProtection="0"/>
    <xf numFmtId="0" fontId="46" fillId="23" borderId="7" applyNumberFormat="0" applyFont="0" applyAlignment="0" applyProtection="0"/>
    <xf numFmtId="0" fontId="65" fillId="20" borderId="8" applyNumberFormat="0" applyAlignment="0" applyProtection="0"/>
    <xf numFmtId="0" fontId="65" fillId="20" borderId="8" applyNumberFormat="0" applyAlignment="0" applyProtection="0"/>
    <xf numFmtId="9" fontId="46"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9" applyNumberFormat="0" applyFill="0" applyAlignment="0" applyProtection="0"/>
    <xf numFmtId="0" fontId="67" fillId="0" borderId="9"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2" fillId="0" borderId="0"/>
    <xf numFmtId="0" fontId="80" fillId="0" borderId="0" applyNumberFormat="0" applyFill="0" applyBorder="0" applyAlignment="0" applyProtection="0"/>
    <xf numFmtId="0" fontId="42"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25" borderId="0" applyNumberFormat="0" applyBorder="0" applyAlignment="0" applyProtection="0"/>
    <xf numFmtId="0" fontId="42" fillId="20" borderId="0" applyNumberFormat="0" applyBorder="0" applyAlignment="0" applyProtection="0"/>
    <xf numFmtId="0" fontId="42" fillId="8" borderId="0" applyNumberFormat="0" applyBorder="0" applyAlignment="0" applyProtection="0"/>
    <xf numFmtId="0" fontId="42" fillId="26"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96" fillId="12"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3" borderId="0" applyNumberFormat="0" applyBorder="0" applyAlignment="0" applyProtection="0"/>
    <xf numFmtId="0" fontId="96" fillId="27" borderId="0" applyNumberFormat="0" applyBorder="0" applyAlignment="0" applyProtection="0"/>
    <xf numFmtId="0" fontId="96" fillId="19" borderId="0" applyNumberFormat="0" applyBorder="0" applyAlignment="0" applyProtection="0"/>
    <xf numFmtId="0" fontId="97" fillId="3" borderId="0" applyNumberFormat="0" applyBorder="0" applyAlignment="0" applyProtection="0"/>
    <xf numFmtId="0" fontId="98" fillId="20" borderId="25" applyNumberFormat="0" applyAlignment="0" applyProtection="0"/>
    <xf numFmtId="0" fontId="99" fillId="28" borderId="26" applyNumberFormat="0" applyAlignment="0" applyProtection="0"/>
    <xf numFmtId="0" fontId="100" fillId="0" borderId="0" applyNumberFormat="0" applyFill="0" applyBorder="0" applyAlignment="0" applyProtection="0"/>
    <xf numFmtId="0" fontId="101" fillId="4" borderId="0" applyNumberFormat="0" applyBorder="0" applyAlignment="0" applyProtection="0"/>
    <xf numFmtId="0" fontId="102" fillId="20" borderId="25" applyNumberFormat="0" applyAlignment="0" applyProtection="0"/>
    <xf numFmtId="0" fontId="103" fillId="29" borderId="0" applyNumberFormat="0" applyBorder="0" applyAlignment="0" applyProtection="0"/>
    <xf numFmtId="0" fontId="52" fillId="30" borderId="27" applyNumberFormat="0" applyFont="0" applyAlignment="0" applyProtection="0"/>
    <xf numFmtId="0" fontId="104" fillId="20" borderId="28" applyNumberFormat="0" applyAlignment="0" applyProtection="0"/>
    <xf numFmtId="0" fontId="42" fillId="0" borderId="0"/>
    <xf numFmtId="0" fontId="87" fillId="0" borderId="9" applyNumberFormat="0" applyFill="0" applyAlignment="0" applyProtection="0"/>
    <xf numFmtId="0" fontId="83" fillId="0" borderId="0" applyNumberFormat="0" applyFill="0" applyBorder="0" applyAlignment="0" applyProtection="0"/>
    <xf numFmtId="37" fontId="78" fillId="0" borderId="0"/>
    <xf numFmtId="0" fontId="42"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25" borderId="0" applyNumberFormat="0" applyBorder="0" applyAlignment="0" applyProtection="0"/>
    <xf numFmtId="0" fontId="42" fillId="20" borderId="0" applyNumberFormat="0" applyBorder="0" applyAlignment="0" applyProtection="0"/>
    <xf numFmtId="0" fontId="42" fillId="8" borderId="0" applyNumberFormat="0" applyBorder="0" applyAlignment="0" applyProtection="0"/>
    <xf numFmtId="0" fontId="42" fillId="26"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0" fillId="0" borderId="0" applyNumberFormat="0" applyFill="0" applyBorder="0" applyAlignment="0" applyProtection="0"/>
    <xf numFmtId="0" fontId="42"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25" borderId="0" applyNumberFormat="0" applyBorder="0" applyAlignment="0" applyProtection="0"/>
    <xf numFmtId="0" fontId="42" fillId="20" borderId="0" applyNumberFormat="0" applyBorder="0" applyAlignment="0" applyProtection="0"/>
    <xf numFmtId="0" fontId="42" fillId="8" borderId="0" applyNumberFormat="0" applyBorder="0" applyAlignment="0" applyProtection="0"/>
    <xf numFmtId="0" fontId="42" fillId="26"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0" borderId="0"/>
    <xf numFmtId="0" fontId="42"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25" borderId="0" applyNumberFormat="0" applyBorder="0" applyAlignment="0" applyProtection="0"/>
    <xf numFmtId="0" fontId="42" fillId="20" borderId="0" applyNumberFormat="0" applyBorder="0" applyAlignment="0" applyProtection="0"/>
    <xf numFmtId="0" fontId="42" fillId="8" borderId="0" applyNumberFormat="0" applyBorder="0" applyAlignment="0" applyProtection="0"/>
    <xf numFmtId="0" fontId="42" fillId="26"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6" fillId="0" borderId="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96" fillId="12"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3" borderId="0" applyNumberFormat="0" applyBorder="0" applyAlignment="0" applyProtection="0"/>
    <xf numFmtId="0" fontId="96" fillId="19" borderId="0" applyNumberFormat="0" applyBorder="0" applyAlignment="0" applyProtection="0"/>
    <xf numFmtId="0" fontId="97" fillId="3" borderId="0" applyNumberFormat="0" applyBorder="0" applyAlignment="0" applyProtection="0"/>
    <xf numFmtId="0" fontId="98" fillId="20" borderId="25" applyNumberFormat="0" applyAlignment="0" applyProtection="0"/>
    <xf numFmtId="0" fontId="101" fillId="4" borderId="0" applyNumberFormat="0" applyBorder="0" applyAlignment="0" applyProtection="0"/>
    <xf numFmtId="0" fontId="102" fillId="20" borderId="25" applyNumberFormat="0" applyAlignment="0" applyProtection="0"/>
    <xf numFmtId="0" fontId="103" fillId="29" borderId="0" applyNumberFormat="0" applyBorder="0" applyAlignment="0" applyProtection="0"/>
    <xf numFmtId="0" fontId="52" fillId="30" borderId="27" applyNumberFormat="0" applyFont="0" applyAlignment="0" applyProtection="0"/>
    <xf numFmtId="0" fontId="104" fillId="20" borderId="28" applyNumberFormat="0" applyAlignment="0" applyProtection="0"/>
    <xf numFmtId="0" fontId="87" fillId="0" borderId="9" applyNumberFormat="0" applyFill="0" applyAlignment="0" applyProtection="0"/>
    <xf numFmtId="0" fontId="105" fillId="0" borderId="0" applyNumberFormat="0" applyFill="0" applyBorder="0" applyAlignment="0" applyProtection="0"/>
    <xf numFmtId="0" fontId="106" fillId="0" borderId="29" applyNumberFormat="0" applyFill="0" applyAlignment="0" applyProtection="0"/>
    <xf numFmtId="0" fontId="107" fillId="0" borderId="30" applyNumberFormat="0" applyFill="0" applyAlignment="0" applyProtection="0"/>
    <xf numFmtId="0" fontId="108" fillId="0" borderId="31" applyNumberFormat="0" applyFill="0" applyAlignment="0" applyProtection="0"/>
    <xf numFmtId="0" fontId="108" fillId="0" borderId="0" applyNumberFormat="0" applyFill="0" applyBorder="0" applyAlignment="0" applyProtection="0"/>
    <xf numFmtId="0" fontId="101" fillId="31" borderId="0" applyNumberFormat="0" applyBorder="0" applyAlignment="0" applyProtection="0"/>
    <xf numFmtId="0" fontId="97" fillId="32" borderId="0" applyNumberFormat="0" applyBorder="0" applyAlignment="0" applyProtection="0"/>
    <xf numFmtId="0" fontId="109" fillId="29" borderId="0" applyNumberFormat="0" applyBorder="0" applyAlignment="0" applyProtection="0"/>
    <xf numFmtId="0" fontId="102" fillId="33" borderId="25" applyNumberFormat="0" applyAlignment="0" applyProtection="0"/>
    <xf numFmtId="0" fontId="104" fillId="34" borderId="28" applyNumberFormat="0" applyAlignment="0" applyProtection="0"/>
    <xf numFmtId="0" fontId="110" fillId="34" borderId="25" applyNumberFormat="0" applyAlignment="0" applyProtection="0"/>
    <xf numFmtId="0" fontId="111" fillId="0" borderId="32" applyNumberFormat="0" applyFill="0" applyAlignment="0" applyProtection="0"/>
    <xf numFmtId="0" fontId="41" fillId="30" borderId="27" applyNumberFormat="0" applyFont="0" applyAlignment="0" applyProtection="0"/>
    <xf numFmtId="0" fontId="87" fillId="0" borderId="33" applyNumberFormat="0" applyFill="0" applyAlignment="0" applyProtection="0"/>
    <xf numFmtId="0" fontId="96" fillId="35" borderId="0" applyNumberFormat="0" applyBorder="0" applyAlignment="0" applyProtection="0"/>
    <xf numFmtId="0" fontId="41" fillId="36" borderId="0" applyNumberFormat="0" applyBorder="0" applyAlignment="0" applyProtection="0"/>
    <xf numFmtId="0" fontId="41" fillId="37" borderId="0" applyNumberFormat="0" applyBorder="0" applyAlignment="0" applyProtection="0"/>
    <xf numFmtId="0" fontId="96" fillId="38" borderId="0" applyNumberFormat="0" applyBorder="0" applyAlignment="0" applyProtection="0"/>
    <xf numFmtId="0" fontId="96" fillId="39" borderId="0" applyNumberFormat="0" applyBorder="0" applyAlignment="0" applyProtection="0"/>
    <xf numFmtId="0" fontId="41"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96" fillId="45" borderId="0" applyNumberFormat="0" applyBorder="0" applyAlignment="0" applyProtection="0"/>
    <xf numFmtId="0" fontId="96" fillId="46"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96" fillId="49" borderId="0" applyNumberFormat="0" applyBorder="0" applyAlignment="0" applyProtection="0"/>
    <xf numFmtId="0" fontId="41" fillId="50" borderId="0" applyNumberFormat="0" applyBorder="0" applyAlignment="0" applyProtection="0"/>
    <xf numFmtId="0" fontId="96" fillId="51" borderId="0" applyNumberFormat="0" applyBorder="0" applyAlignment="0" applyProtection="0"/>
    <xf numFmtId="0" fontId="96" fillId="52"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96" fillId="55" borderId="0" applyNumberFormat="0" applyBorder="0" applyAlignment="0" applyProtection="0"/>
    <xf numFmtId="43" fontId="132" fillId="0" borderId="0" applyFont="0" applyFill="0" applyBorder="0" applyAlignment="0" applyProtection="0"/>
    <xf numFmtId="0" fontId="40" fillId="0" borderId="0"/>
    <xf numFmtId="0" fontId="40" fillId="0" borderId="0"/>
    <xf numFmtId="0" fontId="134" fillId="0" borderId="0"/>
    <xf numFmtId="0" fontId="134" fillId="0" borderId="0"/>
    <xf numFmtId="0" fontId="134"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4" fontId="52" fillId="0" borderId="0" applyFont="0" applyFill="0" applyBorder="0" applyAlignment="0" applyProtection="0"/>
    <xf numFmtId="0" fontId="1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34" fillId="0" borderId="0"/>
    <xf numFmtId="0" fontId="134" fillId="0" borderId="0"/>
    <xf numFmtId="0" fontId="134" fillId="0" borderId="0"/>
    <xf numFmtId="0" fontId="46" fillId="0" borderId="0"/>
    <xf numFmtId="0" fontId="46" fillId="0" borderId="0"/>
    <xf numFmtId="0" fontId="46" fillId="0" borderId="0"/>
    <xf numFmtId="0" fontId="46" fillId="0" borderId="0"/>
    <xf numFmtId="0" fontId="46" fillId="0" borderId="0"/>
    <xf numFmtId="0" fontId="134" fillId="0" borderId="0"/>
    <xf numFmtId="0" fontId="134" fillId="0" borderId="0"/>
    <xf numFmtId="0" fontId="134" fillId="0" borderId="0"/>
    <xf numFmtId="0" fontId="134" fillId="0" borderId="0"/>
    <xf numFmtId="0" fontId="134" fillId="0" borderId="0"/>
    <xf numFmtId="44" fontId="46" fillId="0" borderId="0" applyFont="0" applyFill="0" applyBorder="0" applyAlignment="0" applyProtection="0"/>
    <xf numFmtId="0" fontId="8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3" fontId="46" fillId="0" borderId="0" applyFont="0" applyFill="0" applyBorder="0" applyAlignment="0" applyProtection="0"/>
    <xf numFmtId="0" fontId="134" fillId="0" borderId="0"/>
    <xf numFmtId="43" fontId="4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5" fillId="0" borderId="0"/>
    <xf numFmtId="0" fontId="40" fillId="0" borderId="0"/>
    <xf numFmtId="0" fontId="40" fillId="0" borderId="0"/>
    <xf numFmtId="0" fontId="40"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52" fillId="0" borderId="0"/>
    <xf numFmtId="0" fontId="136" fillId="0" borderId="0"/>
    <xf numFmtId="0" fontId="52" fillId="0" borderId="0"/>
    <xf numFmtId="0" fontId="52" fillId="0" borderId="0"/>
    <xf numFmtId="0" fontId="52" fillId="0" borderId="0"/>
    <xf numFmtId="0" fontId="52" fillId="0" borderId="0"/>
    <xf numFmtId="0" fontId="52" fillId="0" borderId="0"/>
    <xf numFmtId="0" fontId="52" fillId="0" borderId="0"/>
    <xf numFmtId="168" fontId="134" fillId="0" borderId="0"/>
    <xf numFmtId="168" fontId="134" fillId="0" borderId="0"/>
    <xf numFmtId="168" fontId="134" fillId="0" borderId="0"/>
    <xf numFmtId="168" fontId="84" fillId="0" borderId="0"/>
    <xf numFmtId="168" fontId="134" fillId="0" borderId="0"/>
    <xf numFmtId="168" fontId="134" fillId="0" borderId="0"/>
    <xf numFmtId="168" fontId="40" fillId="0" borderId="0"/>
    <xf numFmtId="168" fontId="134" fillId="0" borderId="0"/>
    <xf numFmtId="168" fontId="134" fillId="0" borderId="0"/>
    <xf numFmtId="168" fontId="40" fillId="0" borderId="0"/>
    <xf numFmtId="168" fontId="40" fillId="0" borderId="0"/>
    <xf numFmtId="168" fontId="134" fillId="0" borderId="0"/>
    <xf numFmtId="168" fontId="40" fillId="0" borderId="0"/>
    <xf numFmtId="168" fontId="40" fillId="0" borderId="0"/>
    <xf numFmtId="168" fontId="40" fillId="0" borderId="0"/>
    <xf numFmtId="168" fontId="40" fillId="0" borderId="0"/>
    <xf numFmtId="168" fontId="134" fillId="0" borderId="0"/>
    <xf numFmtId="43" fontId="40" fillId="0" borderId="0" applyFont="0" applyFill="0" applyBorder="0" applyAlignment="0" applyProtection="0"/>
    <xf numFmtId="44" fontId="40"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0" borderId="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0" borderId="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9" fontId="39" fillId="0" borderId="0" applyFont="0" applyFill="0" applyBorder="0" applyAlignment="0" applyProtection="0"/>
    <xf numFmtId="0" fontId="39" fillId="0" borderId="0"/>
    <xf numFmtId="0" fontId="46" fillId="0" borderId="0"/>
    <xf numFmtId="0" fontId="39" fillId="0" borderId="0"/>
    <xf numFmtId="0" fontId="46" fillId="0" borderId="0"/>
    <xf numFmtId="9" fontId="46"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9"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9"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9" fontId="39" fillId="0" borderId="0" applyFont="0" applyFill="0" applyBorder="0" applyAlignment="0" applyProtection="0"/>
    <xf numFmtId="43" fontId="46"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6" fillId="0" borderId="0" applyFont="0" applyFill="0" applyBorder="0" applyAlignment="0" applyProtection="0"/>
    <xf numFmtId="44" fontId="78"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78" fillId="0" borderId="0"/>
    <xf numFmtId="0" fontId="78" fillId="0" borderId="0"/>
    <xf numFmtId="0" fontId="78" fillId="0" borderId="0"/>
    <xf numFmtId="0" fontId="46" fillId="0" borderId="0"/>
    <xf numFmtId="0" fontId="39" fillId="0" borderId="0"/>
    <xf numFmtId="0" fontId="39" fillId="0" borderId="0"/>
    <xf numFmtId="0" fontId="78" fillId="0" borderId="0"/>
    <xf numFmtId="0" fontId="78" fillId="0" borderId="0"/>
    <xf numFmtId="0" fontId="78" fillId="0" borderId="0"/>
    <xf numFmtId="0" fontId="84"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9" fontId="46" fillId="0" borderId="0" applyFont="0" applyFill="0" applyBorder="0" applyAlignment="0" applyProtection="0"/>
    <xf numFmtId="9" fontId="84"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46" fillId="0" borderId="0" applyFont="0" applyFill="0" applyBorder="0" applyAlignment="0" applyProtection="0"/>
    <xf numFmtId="43" fontId="39" fillId="0" borderId="0" applyFont="0" applyFill="0" applyBorder="0" applyAlignment="0" applyProtection="0"/>
    <xf numFmtId="0" fontId="78" fillId="0" borderId="0"/>
    <xf numFmtId="0" fontId="46" fillId="0" borderId="0"/>
    <xf numFmtId="0" fontId="78" fillId="0" borderId="0"/>
    <xf numFmtId="0" fontId="78" fillId="0" borderId="0"/>
    <xf numFmtId="0" fontId="39" fillId="0" borderId="0"/>
    <xf numFmtId="0" fontId="78" fillId="0" borderId="0"/>
    <xf numFmtId="0" fontId="78" fillId="0" borderId="0"/>
    <xf numFmtId="0" fontId="78" fillId="0" borderId="0"/>
    <xf numFmtId="9" fontId="46" fillId="0" borderId="0" applyFont="0" applyFill="0" applyBorder="0" applyAlignment="0" applyProtection="0"/>
    <xf numFmtId="9" fontId="39"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25" borderId="0" applyNumberFormat="0" applyBorder="0" applyAlignment="0" applyProtection="0"/>
    <xf numFmtId="0" fontId="38" fillId="20" borderId="0" applyNumberFormat="0" applyBorder="0" applyAlignment="0" applyProtection="0"/>
    <xf numFmtId="0" fontId="38" fillId="8" borderId="0" applyNumberFormat="0" applyBorder="0" applyAlignment="0" applyProtection="0"/>
    <xf numFmtId="0" fontId="38" fillId="26"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0" borderId="0"/>
    <xf numFmtId="0" fontId="38" fillId="0" borderId="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25" borderId="0" applyNumberFormat="0" applyBorder="0" applyAlignment="0" applyProtection="0"/>
    <xf numFmtId="0" fontId="38" fillId="20" borderId="0" applyNumberFormat="0" applyBorder="0" applyAlignment="0" applyProtection="0"/>
    <xf numFmtId="0" fontId="38" fillId="8" borderId="0" applyNumberFormat="0" applyBorder="0" applyAlignment="0" applyProtection="0"/>
    <xf numFmtId="0" fontId="38" fillId="26"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25" borderId="0" applyNumberFormat="0" applyBorder="0" applyAlignment="0" applyProtection="0"/>
    <xf numFmtId="0" fontId="38" fillId="20" borderId="0" applyNumberFormat="0" applyBorder="0" applyAlignment="0" applyProtection="0"/>
    <xf numFmtId="0" fontId="38" fillId="8" borderId="0" applyNumberFormat="0" applyBorder="0" applyAlignment="0" applyProtection="0"/>
    <xf numFmtId="0" fontId="38" fillId="26"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0" borderId="0"/>
    <xf numFmtId="0" fontId="38" fillId="0" borderId="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25" borderId="0" applyNumberFormat="0" applyBorder="0" applyAlignment="0" applyProtection="0"/>
    <xf numFmtId="0" fontId="38" fillId="20" borderId="0" applyNumberFormat="0" applyBorder="0" applyAlignment="0" applyProtection="0"/>
    <xf numFmtId="0" fontId="38" fillId="8" borderId="0" applyNumberFormat="0" applyBorder="0" applyAlignment="0" applyProtection="0"/>
    <xf numFmtId="0" fontId="38" fillId="26"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9"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9"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9"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9"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9" fontId="38" fillId="0" borderId="0" applyFont="0" applyFill="0" applyBorder="0" applyAlignment="0" applyProtection="0"/>
    <xf numFmtId="0" fontId="37" fillId="0" borderId="0"/>
    <xf numFmtId="0" fontId="36" fillId="0" borderId="0"/>
    <xf numFmtId="0" fontId="36" fillId="0" borderId="0"/>
    <xf numFmtId="0" fontId="36" fillId="0" borderId="0"/>
    <xf numFmtId="0" fontId="36" fillId="0" borderId="0"/>
    <xf numFmtId="0" fontId="36" fillId="30" borderId="27" applyNumberFormat="0" applyFont="0" applyAlignment="0" applyProtection="0"/>
    <xf numFmtId="0" fontId="36" fillId="36" borderId="0" applyNumberFormat="0" applyBorder="0" applyAlignment="0" applyProtection="0"/>
    <xf numFmtId="0" fontId="36" fillId="37" borderId="0" applyNumberFormat="0" applyBorder="0" applyAlignment="0" applyProtection="0"/>
    <xf numFmtId="0" fontId="36" fillId="40" borderId="0" applyNumberFormat="0" applyBorder="0" applyAlignment="0" applyProtection="0"/>
    <xf numFmtId="0" fontId="36" fillId="26"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25" borderId="0" applyNumberFormat="0" applyBorder="0" applyAlignment="0" applyProtection="0"/>
    <xf numFmtId="0" fontId="36" fillId="50"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30" borderId="27" applyNumberFormat="0" applyFont="0" applyAlignment="0" applyProtection="0"/>
    <xf numFmtId="0" fontId="34" fillId="36" borderId="0" applyNumberFormat="0" applyBorder="0" applyAlignment="0" applyProtection="0"/>
    <xf numFmtId="0" fontId="34" fillId="37" borderId="0" applyNumberFormat="0" applyBorder="0" applyAlignment="0" applyProtection="0"/>
    <xf numFmtId="0" fontId="34" fillId="40" borderId="0" applyNumberFormat="0" applyBorder="0" applyAlignment="0" applyProtection="0"/>
    <xf numFmtId="0" fontId="34" fillId="26"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25" borderId="0" applyNumberFormat="0" applyBorder="0" applyAlignment="0" applyProtection="0"/>
    <xf numFmtId="0" fontId="34" fillId="50"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0" borderId="0"/>
    <xf numFmtId="0" fontId="34" fillId="0" borderId="0"/>
    <xf numFmtId="0" fontId="34" fillId="0" borderId="0"/>
    <xf numFmtId="43" fontId="46"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25" borderId="0" applyNumberFormat="0" applyBorder="0" applyAlignment="0" applyProtection="0"/>
    <xf numFmtId="0" fontId="34" fillId="20" borderId="0" applyNumberFormat="0" applyBorder="0" applyAlignment="0" applyProtection="0"/>
    <xf numFmtId="0" fontId="34" fillId="8" borderId="0" applyNumberFormat="0" applyBorder="0" applyAlignment="0" applyProtection="0"/>
    <xf numFmtId="0" fontId="34" fillId="26"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8" borderId="0" applyNumberFormat="0" applyBorder="0" applyAlignment="0" applyProtection="0"/>
    <xf numFmtId="0" fontId="34" fillId="11" borderId="0" applyNumberFormat="0" applyBorder="0" applyAlignment="0" applyProtection="0"/>
    <xf numFmtId="0" fontId="34" fillId="0" borderId="0"/>
    <xf numFmtId="0" fontId="34"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25" borderId="0" applyNumberFormat="0" applyBorder="0" applyAlignment="0" applyProtection="0"/>
    <xf numFmtId="0" fontId="34" fillId="20" borderId="0" applyNumberFormat="0" applyBorder="0" applyAlignment="0" applyProtection="0"/>
    <xf numFmtId="0" fontId="34" fillId="8" borderId="0" applyNumberFormat="0" applyBorder="0" applyAlignment="0" applyProtection="0"/>
    <xf numFmtId="0" fontId="34" fillId="26"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8" borderId="0" applyNumberFormat="0" applyBorder="0" applyAlignment="0" applyProtection="0"/>
    <xf numFmtId="0" fontId="34"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25" borderId="0" applyNumberFormat="0" applyBorder="0" applyAlignment="0" applyProtection="0"/>
    <xf numFmtId="0" fontId="34" fillId="20" borderId="0" applyNumberFormat="0" applyBorder="0" applyAlignment="0" applyProtection="0"/>
    <xf numFmtId="0" fontId="34" fillId="8" borderId="0" applyNumberFormat="0" applyBorder="0" applyAlignment="0" applyProtection="0"/>
    <xf numFmtId="0" fontId="34" fillId="26"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8" borderId="0" applyNumberFormat="0" applyBorder="0" applyAlignment="0" applyProtection="0"/>
    <xf numFmtId="0" fontId="34" fillId="11" borderId="0" applyNumberFormat="0" applyBorder="0" applyAlignment="0" applyProtection="0"/>
    <xf numFmtId="0" fontId="34" fillId="0" borderId="0"/>
    <xf numFmtId="0" fontId="34"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25" borderId="0" applyNumberFormat="0" applyBorder="0" applyAlignment="0" applyProtection="0"/>
    <xf numFmtId="0" fontId="34" fillId="20" borderId="0" applyNumberFormat="0" applyBorder="0" applyAlignment="0" applyProtection="0"/>
    <xf numFmtId="0" fontId="34" fillId="8" borderId="0" applyNumberFormat="0" applyBorder="0" applyAlignment="0" applyProtection="0"/>
    <xf numFmtId="0" fontId="34" fillId="26"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8" borderId="0" applyNumberFormat="0" applyBorder="0" applyAlignment="0" applyProtection="0"/>
    <xf numFmtId="0" fontId="34"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46" fillId="0" borderId="0" applyFont="0" applyFill="0" applyBorder="0" applyAlignment="0" applyProtection="0"/>
    <xf numFmtId="0" fontId="140" fillId="0" borderId="0" applyNumberFormat="0" applyFill="0" applyBorder="0" applyAlignment="0" applyProtection="0">
      <alignment vertical="top"/>
      <protection locked="0"/>
    </xf>
    <xf numFmtId="0" fontId="46"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2" fillId="0" borderId="0"/>
    <xf numFmtId="0" fontId="32" fillId="0" borderId="0"/>
    <xf numFmtId="0" fontId="136" fillId="0" borderId="0"/>
    <xf numFmtId="43" fontId="142" fillId="0" borderId="0" applyFont="0" applyFill="0" applyBorder="0" applyAlignment="0" applyProtection="0"/>
    <xf numFmtId="0" fontId="31" fillId="0" borderId="0"/>
    <xf numFmtId="0" fontId="136" fillId="0" borderId="0"/>
    <xf numFmtId="0" fontId="136" fillId="0" borderId="0"/>
    <xf numFmtId="0" fontId="46" fillId="0" borderId="0"/>
    <xf numFmtId="0" fontId="46" fillId="0" borderId="0"/>
    <xf numFmtId="0" fontId="31" fillId="0" borderId="0"/>
    <xf numFmtId="9" fontId="142" fillId="0" borderId="0" applyFon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30" fillId="0" borderId="0"/>
    <xf numFmtId="0" fontId="46" fillId="0" borderId="0"/>
    <xf numFmtId="0" fontId="3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29" fillId="0" borderId="0"/>
    <xf numFmtId="0" fontId="2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28" fillId="0" borderId="0"/>
    <xf numFmtId="0" fontId="136" fillId="0" borderId="0"/>
    <xf numFmtId="0" fontId="28"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27" fillId="0" borderId="0"/>
    <xf numFmtId="0" fontId="27" fillId="0" borderId="0"/>
    <xf numFmtId="0" fontId="136" fillId="0" borderId="0"/>
    <xf numFmtId="0" fontId="136" fillId="0" borderId="0"/>
    <xf numFmtId="0" fontId="136" fillId="0" borderId="0"/>
    <xf numFmtId="0" fontId="26" fillId="0" borderId="0"/>
    <xf numFmtId="0" fontId="2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25" fillId="0" borderId="0"/>
    <xf numFmtId="0" fontId="25" fillId="0" borderId="0"/>
    <xf numFmtId="0" fontId="136" fillId="0" borderId="0"/>
    <xf numFmtId="0" fontId="136" fillId="0" borderId="0"/>
    <xf numFmtId="0" fontId="136" fillId="0" borderId="0"/>
    <xf numFmtId="0" fontId="136" fillId="0" borderId="0"/>
    <xf numFmtId="0" fontId="24" fillId="0" borderId="0"/>
    <xf numFmtId="0" fontId="24" fillId="0" borderId="0"/>
    <xf numFmtId="0" fontId="136" fillId="0" borderId="0"/>
    <xf numFmtId="0" fontId="23" fillId="0" borderId="0"/>
    <xf numFmtId="0" fontId="23" fillId="0" borderId="0"/>
    <xf numFmtId="0" fontId="136" fillId="0" borderId="0"/>
    <xf numFmtId="0" fontId="22" fillId="0" borderId="0"/>
    <xf numFmtId="0" fontId="22" fillId="0" borderId="0"/>
    <xf numFmtId="0" fontId="136" fillId="0" borderId="0"/>
    <xf numFmtId="0" fontId="136" fillId="0" borderId="0"/>
    <xf numFmtId="0" fontId="136" fillId="0" borderId="0"/>
    <xf numFmtId="0" fontId="21" fillId="0" borderId="0"/>
    <xf numFmtId="0" fontId="21" fillId="0" borderId="0"/>
    <xf numFmtId="0" fontId="136" fillId="0" borderId="0"/>
    <xf numFmtId="0" fontId="136" fillId="0" borderId="0"/>
    <xf numFmtId="0" fontId="19" fillId="0" borderId="0"/>
    <xf numFmtId="0" fontId="19" fillId="0" borderId="0"/>
    <xf numFmtId="0" fontId="136" fillId="0" borderId="0"/>
    <xf numFmtId="0" fontId="136" fillId="0" borderId="0"/>
    <xf numFmtId="0" fontId="136" fillId="0" borderId="0"/>
    <xf numFmtId="0" fontId="136" fillId="0" borderId="0"/>
    <xf numFmtId="0" fontId="18" fillId="0" borderId="0"/>
    <xf numFmtId="0" fontId="18"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7" fillId="0" borderId="0"/>
    <xf numFmtId="0" fontId="17"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 fillId="0" borderId="0"/>
    <xf numFmtId="0" fontId="16" fillId="0" borderId="0"/>
    <xf numFmtId="0" fontId="136" fillId="0" borderId="0"/>
    <xf numFmtId="0" fontId="136" fillId="0" borderId="0"/>
    <xf numFmtId="0" fontId="15" fillId="0" borderId="0"/>
    <xf numFmtId="0" fontId="15" fillId="0" borderId="0"/>
    <xf numFmtId="0" fontId="136" fillId="0" borderId="0"/>
    <xf numFmtId="0" fontId="136" fillId="0" borderId="0"/>
    <xf numFmtId="0" fontId="14" fillId="0" borderId="0"/>
    <xf numFmtId="0" fontId="14" fillId="0" borderId="0"/>
    <xf numFmtId="0" fontId="136" fillId="0" borderId="0"/>
    <xf numFmtId="0" fontId="136" fillId="0" borderId="0"/>
    <xf numFmtId="0" fontId="136" fillId="0" borderId="0"/>
    <xf numFmtId="0" fontId="13" fillId="0" borderId="0"/>
    <xf numFmtId="0" fontId="1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2" fillId="0" borderId="0"/>
    <xf numFmtId="0" fontId="12" fillId="0" borderId="0"/>
    <xf numFmtId="0" fontId="136" fillId="0" borderId="0"/>
    <xf numFmtId="0" fontId="136" fillId="0" borderId="0"/>
    <xf numFmtId="0" fontId="136" fillId="0" borderId="0"/>
    <xf numFmtId="0" fontId="136" fillId="0" borderId="0"/>
    <xf numFmtId="0" fontId="11" fillId="0" borderId="0"/>
    <xf numFmtId="0" fontId="1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0" fillId="0" borderId="0"/>
    <xf numFmtId="0" fontId="10" fillId="0" borderId="0"/>
    <xf numFmtId="0" fontId="136" fillId="0" borderId="0"/>
    <xf numFmtId="0" fontId="9" fillId="0" borderId="0"/>
    <xf numFmtId="0" fontId="9" fillId="0" borderId="0"/>
    <xf numFmtId="0" fontId="136" fillId="0" borderId="0"/>
    <xf numFmtId="0" fontId="8" fillId="0" borderId="0"/>
    <xf numFmtId="0" fontId="8" fillId="0" borderId="0"/>
    <xf numFmtId="0" fontId="136" fillId="0" borderId="0"/>
    <xf numFmtId="0" fontId="136" fillId="0" borderId="0"/>
    <xf numFmtId="0" fontId="7" fillId="0" borderId="0"/>
    <xf numFmtId="0" fontId="7" fillId="0" borderId="0"/>
    <xf numFmtId="0" fontId="136" fillId="0" borderId="0"/>
    <xf numFmtId="0" fontId="136" fillId="0" borderId="0"/>
    <xf numFmtId="0" fontId="136" fillId="0" borderId="0"/>
    <xf numFmtId="0" fontId="136" fillId="0" borderId="0"/>
    <xf numFmtId="0" fontId="136" fillId="0" borderId="0"/>
    <xf numFmtId="0" fontId="6" fillId="0" borderId="0"/>
    <xf numFmtId="0" fontId="6" fillId="0" borderId="0"/>
    <xf numFmtId="0" fontId="5" fillId="0" borderId="0"/>
    <xf numFmtId="0" fontId="46" fillId="0" borderId="0"/>
    <xf numFmtId="0" fontId="46" fillId="0" borderId="0"/>
    <xf numFmtId="170" fontId="46" fillId="0" borderId="0">
      <alignment horizontal="left" wrapText="1"/>
    </xf>
    <xf numFmtId="170" fontId="46" fillId="0" borderId="0">
      <alignment horizontal="left" wrapText="1"/>
    </xf>
    <xf numFmtId="170" fontId="46" fillId="0" borderId="0">
      <alignment horizontal="left" wrapText="1"/>
    </xf>
    <xf numFmtId="0" fontId="136" fillId="0" borderId="0">
      <alignment vertical="top"/>
    </xf>
    <xf numFmtId="170" fontId="46" fillId="0" borderId="0">
      <alignment horizontal="left" wrapText="1"/>
    </xf>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171" fontId="150" fillId="0" borderId="0" applyFont="0" applyFill="0" applyBorder="0" applyAlignment="0">
      <alignment horizontal="center"/>
    </xf>
    <xf numFmtId="3" fontId="151" fillId="0" borderId="13" applyNumberFormat="0" applyFill="0" applyBorder="0" applyProtection="0">
      <alignment horizontal="center" vertical="center"/>
    </xf>
    <xf numFmtId="0" fontId="46" fillId="0" borderId="0"/>
    <xf numFmtId="172" fontId="46" fillId="0" borderId="0"/>
    <xf numFmtId="172" fontId="46" fillId="0" borderId="0"/>
    <xf numFmtId="172" fontId="46" fillId="0" borderId="0"/>
    <xf numFmtId="172" fontId="46" fillId="0" borderId="0"/>
    <xf numFmtId="172" fontId="46" fillId="0" borderId="0"/>
    <xf numFmtId="172" fontId="46" fillId="0" borderId="0"/>
    <xf numFmtId="172" fontId="46" fillId="0" borderId="0"/>
    <xf numFmtId="172" fontId="46" fillId="0" borderId="0"/>
    <xf numFmtId="37" fontId="46" fillId="0" borderId="0" applyFill="0" applyBorder="0" applyAlignment="0" applyProtection="0"/>
    <xf numFmtId="0" fontId="152" fillId="0" borderId="0"/>
    <xf numFmtId="37" fontId="48" fillId="0" borderId="0" applyFill="0" applyBorder="0" applyAlignment="0" applyProtection="0"/>
    <xf numFmtId="0" fontId="152" fillId="0" borderId="0"/>
    <xf numFmtId="173" fontId="46" fillId="0" borderId="0">
      <protection locked="0"/>
    </xf>
    <xf numFmtId="174" fontId="46" fillId="0" borderId="0">
      <protection locked="0"/>
    </xf>
    <xf numFmtId="173" fontId="88" fillId="0" borderId="0">
      <protection locked="0"/>
    </xf>
    <xf numFmtId="5" fontId="46" fillId="0" borderId="0" applyFill="0" applyBorder="0" applyAlignment="0" applyProtection="0"/>
    <xf numFmtId="0" fontId="153" fillId="0" borderId="62" applyBorder="0">
      <protection locked="0"/>
    </xf>
    <xf numFmtId="175" fontId="46" fillId="0" borderId="0" applyFill="0" applyBorder="0" applyAlignment="0" applyProtection="0"/>
    <xf numFmtId="0" fontId="46" fillId="0" borderId="0"/>
    <xf numFmtId="176" fontId="46" fillId="0" borderId="0" applyFont="0" applyFill="0" applyBorder="0" applyAlignment="0" applyProtection="0"/>
    <xf numFmtId="2" fontId="46" fillId="0" borderId="0" applyFill="0" applyBorder="0" applyAlignment="0" applyProtection="0"/>
    <xf numFmtId="0" fontId="154" fillId="0" borderId="0"/>
    <xf numFmtId="38" fontId="75" fillId="72" borderId="0" applyNumberFormat="0" applyBorder="0" applyAlignment="0" applyProtection="0"/>
    <xf numFmtId="49" fontId="155" fillId="0" borderId="0">
      <alignment horizontal="right"/>
    </xf>
    <xf numFmtId="49" fontId="155" fillId="0" borderId="0">
      <alignment horizontal="right"/>
    </xf>
    <xf numFmtId="49" fontId="155" fillId="0" borderId="0">
      <alignment horizontal="right"/>
    </xf>
    <xf numFmtId="0" fontId="156" fillId="0" borderId="0"/>
    <xf numFmtId="0" fontId="157" fillId="0" borderId="59" applyNumberFormat="0" applyAlignment="0" applyProtection="0">
      <alignment horizontal="left" vertical="center"/>
    </xf>
    <xf numFmtId="0" fontId="157" fillId="0" borderId="11">
      <alignment horizontal="left" vertical="center"/>
    </xf>
    <xf numFmtId="0" fontId="158" fillId="0" borderId="0" applyNumberFormat="0" applyFill="0" applyBorder="0" applyAlignment="0" applyProtection="0"/>
    <xf numFmtId="0" fontId="157" fillId="0" borderId="0" applyNumberFormat="0" applyFill="0" applyBorder="0" applyAlignment="0" applyProtection="0"/>
    <xf numFmtId="0" fontId="50" fillId="0" borderId="0"/>
    <xf numFmtId="177" fontId="159" fillId="0" borderId="0">
      <alignment horizontal="right"/>
    </xf>
    <xf numFmtId="1" fontId="159" fillId="0" borderId="0">
      <alignment horizontal="right"/>
    </xf>
    <xf numFmtId="177" fontId="159" fillId="0" borderId="0">
      <alignment horizontal="left"/>
    </xf>
    <xf numFmtId="10" fontId="75" fillId="73" borderId="10" applyNumberFormat="0" applyBorder="0" applyAlignment="0" applyProtection="0"/>
    <xf numFmtId="38" fontId="160" fillId="0" borderId="0" applyNumberFormat="0" applyFill="0" applyBorder="0" applyAlignment="0" applyProtection="0"/>
    <xf numFmtId="40" fontId="46" fillId="0" borderId="0"/>
    <xf numFmtId="178" fontId="46" fillId="0" borderId="0" applyFont="0" applyFill="0" applyBorder="0" applyAlignment="0" applyProtection="0"/>
    <xf numFmtId="179" fontId="161"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0" fontId="46" fillId="0" borderId="0" applyFont="0" applyFill="0" applyBorder="0" applyAlignment="0" applyProtection="0"/>
    <xf numFmtId="0" fontId="46" fillId="0" borderId="0" applyFont="0" applyFill="0" applyBorder="0" applyAlignment="0" applyProtection="0"/>
    <xf numFmtId="3" fontId="162" fillId="0" borderId="0" applyFont="0" applyFill="0" applyBorder="0" applyAlignment="0" applyProtection="0"/>
    <xf numFmtId="0" fontId="163"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181" fontId="46" fillId="0" borderId="0"/>
    <xf numFmtId="40" fontId="88" fillId="0" borderId="0"/>
    <xf numFmtId="40" fontId="136" fillId="74" borderId="0">
      <alignment horizontal="right"/>
    </xf>
    <xf numFmtId="0" fontId="165" fillId="74" borderId="0">
      <alignment horizontal="right"/>
    </xf>
    <xf numFmtId="0" fontId="166" fillId="75" borderId="14"/>
    <xf numFmtId="0" fontId="167" fillId="0" borderId="0" applyBorder="0">
      <alignment horizontal="centerContinuous"/>
    </xf>
    <xf numFmtId="0" fontId="168" fillId="0" borderId="0" applyBorder="0">
      <alignment horizontal="centerContinuous"/>
    </xf>
    <xf numFmtId="0" fontId="152" fillId="0" borderId="0"/>
    <xf numFmtId="165" fontId="88" fillId="0" borderId="0"/>
    <xf numFmtId="10" fontId="46" fillId="0" borderId="0" applyFont="0" applyFill="0" applyBorder="0" applyAlignment="0" applyProtection="0"/>
    <xf numFmtId="0" fontId="88" fillId="0" borderId="0" applyNumberFormat="0" applyFont="0" applyFill="0" applyBorder="0" applyAlignment="0" applyProtection="0">
      <alignment horizontal="left"/>
    </xf>
    <xf numFmtId="4" fontId="88" fillId="0" borderId="0" applyFont="0" applyFill="0" applyBorder="0" applyAlignment="0" applyProtection="0"/>
    <xf numFmtId="0" fontId="169" fillId="0" borderId="57">
      <alignment horizontal="center"/>
    </xf>
    <xf numFmtId="3" fontId="162" fillId="0" borderId="0" applyFont="0" applyFill="0" applyBorder="0" applyAlignment="0" applyProtection="0"/>
    <xf numFmtId="40" fontId="46" fillId="0" borderId="0"/>
    <xf numFmtId="0" fontId="154" fillId="0" borderId="64"/>
    <xf numFmtId="43" fontId="46" fillId="0" borderId="0" applyFont="0" applyFill="0" applyBorder="0" applyAlignment="0" applyProtection="0"/>
    <xf numFmtId="0" fontId="170" fillId="0" borderId="0"/>
    <xf numFmtId="0" fontId="171" fillId="0" borderId="24" applyNumberFormat="0"/>
    <xf numFmtId="2" fontId="172" fillId="0" borderId="49" applyNumberFormat="0" applyBorder="0" applyAlignment="0" applyProtection="0"/>
    <xf numFmtId="182" fontId="77" fillId="0" borderId="65" applyFont="0" applyFill="0" applyBorder="0" applyAlignment="0"/>
    <xf numFmtId="0" fontId="46" fillId="0" borderId="66" applyNumberFormat="0" applyFill="0" applyAlignment="0" applyProtection="0"/>
    <xf numFmtId="0" fontId="173" fillId="0" borderId="67"/>
    <xf numFmtId="0" fontId="174" fillId="76" borderId="0" applyNumberFormat="0" applyFont="0" applyBorder="0" applyAlignment="0" applyProtection="0"/>
    <xf numFmtId="0" fontId="174" fillId="10" borderId="0" applyNumberFormat="0" applyFont="0" applyBorder="0" applyAlignment="0" applyProtection="0"/>
    <xf numFmtId="0" fontId="174" fillId="15" borderId="0" applyNumberFormat="0" applyFont="0" applyBorder="0" applyAlignment="0" applyProtection="0"/>
    <xf numFmtId="0" fontId="174" fillId="17" borderId="0" applyNumberFormat="0" applyFont="0" applyBorder="0" applyAlignment="0" applyProtection="0"/>
    <xf numFmtId="0" fontId="174" fillId="77" borderId="0" applyNumberFormat="0" applyFont="0" applyBorder="0" applyAlignment="0" applyProtection="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170" fontId="46" fillId="0" borderId="0">
      <alignment horizontal="left" wrapText="1"/>
    </xf>
    <xf numFmtId="0" fontId="46" fillId="0" borderId="0"/>
    <xf numFmtId="0" fontId="46" fillId="0" borderId="0"/>
    <xf numFmtId="0" fontId="46" fillId="0" borderId="0"/>
    <xf numFmtId="184" fontId="175" fillId="0" borderId="0" applyBorder="0" applyAlignment="0"/>
    <xf numFmtId="184" fontId="46" fillId="0" borderId="0" applyBorder="0" applyAlignment="0"/>
    <xf numFmtId="37" fontId="46" fillId="0" borderId="0"/>
    <xf numFmtId="0" fontId="176" fillId="78" borderId="0" applyNumberFormat="0" applyBorder="0" applyProtection="0"/>
    <xf numFmtId="0" fontId="50" fillId="73" borderId="0" applyNumberFormat="0" applyFont="0" applyAlignment="0" applyProtection="0">
      <protection locked="0"/>
    </xf>
    <xf numFmtId="38" fontId="46" fillId="74" borderId="10">
      <alignment vertical="top"/>
    </xf>
    <xf numFmtId="38" fontId="46" fillId="79" borderId="0"/>
    <xf numFmtId="1" fontId="177" fillId="79" borderId="0">
      <alignment horizontal="center" vertical="center" wrapText="1"/>
    </xf>
    <xf numFmtId="185" fontId="46" fillId="0" borderId="0" applyFont="0" applyFill="0" applyBorder="0" applyAlignment="0" applyProtection="0">
      <alignment wrapText="1"/>
    </xf>
    <xf numFmtId="10" fontId="88" fillId="0" borderId="0" applyNumberFormat="0" applyBorder="0"/>
    <xf numFmtId="1" fontId="178" fillId="0" borderId="0">
      <alignment horizontal="center" vertical="center" wrapText="1"/>
    </xf>
    <xf numFmtId="186" fontId="179" fillId="0" borderId="0"/>
    <xf numFmtId="186" fontId="179" fillId="0" borderId="0"/>
    <xf numFmtId="186" fontId="179" fillId="0" borderId="0"/>
    <xf numFmtId="186" fontId="179" fillId="0" borderId="0"/>
    <xf numFmtId="186" fontId="179" fillId="0" borderId="0"/>
    <xf numFmtId="186" fontId="179" fillId="0" borderId="0"/>
    <xf numFmtId="186" fontId="179" fillId="0" borderId="0"/>
    <xf numFmtId="186" fontId="179" fillId="0" borderId="0"/>
    <xf numFmtId="17" fontId="49" fillId="0" borderId="0"/>
    <xf numFmtId="187" fontId="180" fillId="0" borderId="0" applyAlignment="0"/>
    <xf numFmtId="0" fontId="48" fillId="80" borderId="0" applyNumberFormat="0" applyBorder="0" applyAlignment="0"/>
    <xf numFmtId="37" fontId="181" fillId="0" borderId="0"/>
    <xf numFmtId="188" fontId="169" fillId="0" borderId="0"/>
    <xf numFmtId="189" fontId="46" fillId="0" borderId="0" applyFont="0" applyFill="0" applyBorder="0" applyAlignment="0" applyProtection="0"/>
    <xf numFmtId="38" fontId="75" fillId="72" borderId="0"/>
    <xf numFmtId="0" fontId="48" fillId="21" borderId="0" applyNumberFormat="0" applyFont="0" applyBorder="0" applyAlignment="0" applyProtection="0"/>
    <xf numFmtId="0" fontId="182" fillId="0" borderId="0" applyNumberFormat="0" applyFill="0" applyBorder="0" applyAlignment="0" applyProtection="0"/>
    <xf numFmtId="190" fontId="183" fillId="0" borderId="0" applyFill="0" applyBorder="0"/>
    <xf numFmtId="15" fontId="136" fillId="0" borderId="0" applyFill="0" applyBorder="0" applyProtection="0">
      <alignment horizontal="center"/>
    </xf>
    <xf numFmtId="0" fontId="48" fillId="3" borderId="0" applyNumberFormat="0" applyFont="0" applyBorder="0" applyAlignment="0" applyProtection="0"/>
    <xf numFmtId="191" fontId="184" fillId="20" borderId="11" applyAlignment="0" applyProtection="0"/>
    <xf numFmtId="192" fontId="185" fillId="0" borderId="0" applyNumberFormat="0" applyFill="0" applyBorder="0" applyAlignment="0" applyProtection="0"/>
    <xf numFmtId="192" fontId="186" fillId="0" borderId="0" applyNumberFormat="0" applyFill="0" applyBorder="0" applyAlignment="0" applyProtection="0"/>
    <xf numFmtId="15" fontId="181" fillId="22" borderId="68">
      <alignment horizontal="center"/>
      <protection locked="0"/>
    </xf>
    <xf numFmtId="193" fontId="181" fillId="22" borderId="68" applyAlignment="0">
      <protection locked="0"/>
    </xf>
    <xf numFmtId="192" fontId="181" fillId="22" borderId="68" applyAlignment="0">
      <protection locked="0"/>
    </xf>
    <xf numFmtId="192" fontId="136" fillId="0" borderId="0" applyFill="0" applyBorder="0" applyAlignment="0" applyProtection="0"/>
    <xf numFmtId="193" fontId="136" fillId="0" borderId="0" applyFill="0" applyBorder="0" applyAlignment="0" applyProtection="0"/>
    <xf numFmtId="194" fontId="136" fillId="0" borderId="0" applyFill="0" applyBorder="0" applyAlignment="0" applyProtection="0"/>
    <xf numFmtId="0" fontId="48" fillId="0" borderId="63" applyNumberFormat="0" applyFont="0" applyAlignment="0" applyProtection="0"/>
    <xf numFmtId="0" fontId="48" fillId="0" borderId="69" applyNumberFormat="0" applyFont="0" applyAlignment="0" applyProtection="0"/>
    <xf numFmtId="0" fontId="48" fillId="10" borderId="0" applyNumberFormat="0" applyFont="0" applyBorder="0" applyAlignment="0" applyProtection="0"/>
    <xf numFmtId="1" fontId="187" fillId="0" borderId="0"/>
    <xf numFmtId="1" fontId="188" fillId="81" borderId="0">
      <alignment horizontal="left"/>
    </xf>
    <xf numFmtId="0" fontId="48" fillId="0" borderId="0" applyFont="0" applyFill="0" applyBorder="0" applyAlignment="0" applyProtection="0"/>
    <xf numFmtId="0" fontId="189" fillId="0" borderId="0"/>
    <xf numFmtId="49" fontId="155" fillId="0" borderId="0">
      <alignment horizontal="right"/>
    </xf>
    <xf numFmtId="195" fontId="50" fillId="73" borderId="0">
      <alignment horizontal="center" vertical="top"/>
    </xf>
    <xf numFmtId="2" fontId="190" fillId="82" borderId="0">
      <alignment horizontal="center"/>
    </xf>
    <xf numFmtId="0" fontId="88" fillId="0" borderId="0"/>
    <xf numFmtId="38" fontId="46" fillId="83" borderId="0"/>
    <xf numFmtId="38" fontId="160" fillId="0" borderId="0" applyNumberFormat="0" applyFill="0" applyBorder="0" applyAlignment="0" applyProtection="0"/>
    <xf numFmtId="2" fontId="191" fillId="0" borderId="0"/>
    <xf numFmtId="38" fontId="192" fillId="84" borderId="0">
      <alignment horizontal="center"/>
    </xf>
    <xf numFmtId="172" fontId="46" fillId="0" borderId="0" applyFont="0" applyFill="0" applyBorder="0" applyAlignment="0" applyProtection="0"/>
    <xf numFmtId="196" fontId="46" fillId="0" borderId="0" applyFont="0" applyFill="0" applyBorder="0" applyAlignment="0" applyProtection="0"/>
    <xf numFmtId="0" fontId="193" fillId="0" borderId="0"/>
    <xf numFmtId="40" fontId="88" fillId="0" borderId="0"/>
    <xf numFmtId="39" fontId="46" fillId="0" borderId="0"/>
    <xf numFmtId="38" fontId="194" fillId="0" borderId="0">
      <alignment vertical="top"/>
    </xf>
    <xf numFmtId="165" fontId="88" fillId="0" borderId="0"/>
    <xf numFmtId="0" fontId="195" fillId="85" borderId="0" applyNumberFormat="0" applyFont="0" applyBorder="0" applyAlignment="0"/>
    <xf numFmtId="0" fontId="195" fillId="86" borderId="0" applyNumberFormat="0" applyFont="0" applyBorder="0" applyAlignment="0"/>
    <xf numFmtId="183" fontId="46" fillId="0" borderId="0">
      <alignment horizontal="center"/>
    </xf>
    <xf numFmtId="2" fontId="196" fillId="0" borderId="0">
      <alignment horizontal="right"/>
      <protection locked="0"/>
    </xf>
    <xf numFmtId="0" fontId="88" fillId="0" borderId="0" applyNumberFormat="0" applyFont="0" applyFill="0" applyBorder="0" applyAlignment="0" applyProtection="0">
      <alignment horizontal="left"/>
    </xf>
    <xf numFmtId="15" fontId="88" fillId="0" borderId="0" applyFont="0" applyFill="0" applyBorder="0" applyAlignment="0" applyProtection="0"/>
    <xf numFmtId="4" fontId="88" fillId="0" borderId="0" applyFont="0" applyFill="0" applyBorder="0" applyAlignment="0" applyProtection="0"/>
    <xf numFmtId="0" fontId="169" fillId="0" borderId="57">
      <alignment horizontal="center"/>
    </xf>
    <xf numFmtId="3" fontId="88" fillId="0" borderId="0" applyFont="0" applyFill="0" applyBorder="0" applyAlignment="0" applyProtection="0"/>
    <xf numFmtId="0" fontId="88" fillId="87" borderId="0" applyNumberFormat="0" applyFont="0" applyBorder="0" applyAlignment="0" applyProtection="0"/>
    <xf numFmtId="195" fontId="197" fillId="0" borderId="0"/>
    <xf numFmtId="4" fontId="198" fillId="22" borderId="70" applyNumberFormat="0" applyProtection="0">
      <alignment vertical="center"/>
    </xf>
    <xf numFmtId="4" fontId="199" fillId="88" borderId="70" applyNumberFormat="0" applyProtection="0">
      <alignment vertical="center"/>
    </xf>
    <xf numFmtId="4" fontId="198" fillId="88" borderId="70" applyNumberFormat="0" applyProtection="0">
      <alignment horizontal="left" vertical="center" indent="1"/>
    </xf>
    <xf numFmtId="0" fontId="200" fillId="88" borderId="70" applyNumberFormat="0" applyProtection="0">
      <alignment horizontal="left" vertical="top" indent="1"/>
    </xf>
    <xf numFmtId="4" fontId="201" fillId="0" borderId="0" applyNumberFormat="0" applyProtection="0">
      <alignment horizontal="left" vertical="center" indent="1"/>
    </xf>
    <xf numFmtId="4" fontId="136" fillId="3" borderId="70" applyNumberFormat="0" applyProtection="0">
      <alignment horizontal="right" vertical="center"/>
    </xf>
    <xf numFmtId="4" fontId="136" fillId="9" borderId="70" applyNumberFormat="0" applyProtection="0">
      <alignment horizontal="right" vertical="center"/>
    </xf>
    <xf numFmtId="4" fontId="136" fillId="17" borderId="70" applyNumberFormat="0" applyProtection="0">
      <alignment horizontal="right" vertical="center"/>
    </xf>
    <xf numFmtId="4" fontId="136" fillId="11" borderId="70" applyNumberFormat="0" applyProtection="0">
      <alignment horizontal="right" vertical="center"/>
    </xf>
    <xf numFmtId="4" fontId="136" fillId="15" borderId="70" applyNumberFormat="0" applyProtection="0">
      <alignment horizontal="right" vertical="center"/>
    </xf>
    <xf numFmtId="4" fontId="136" fillId="19" borderId="70" applyNumberFormat="0" applyProtection="0">
      <alignment horizontal="right" vertical="center"/>
    </xf>
    <xf numFmtId="4" fontId="136" fillId="18" borderId="70" applyNumberFormat="0" applyProtection="0">
      <alignment horizontal="right" vertical="center"/>
    </xf>
    <xf numFmtId="4" fontId="136" fillId="84" borderId="70" applyNumberFormat="0" applyProtection="0">
      <alignment horizontal="right" vertical="center"/>
    </xf>
    <xf numFmtId="4" fontId="136" fillId="10" borderId="70" applyNumberFormat="0" applyProtection="0">
      <alignment horizontal="right" vertical="center"/>
    </xf>
    <xf numFmtId="4" fontId="198" fillId="89" borderId="68" applyNumberFormat="0" applyProtection="0">
      <alignment horizontal="left" vertical="center" wrapText="1" indent="1"/>
    </xf>
    <xf numFmtId="4" fontId="202" fillId="90" borderId="68" applyNumberFormat="0" applyProtection="0">
      <alignment horizontal="left" vertical="center" indent="1"/>
    </xf>
    <xf numFmtId="4" fontId="184" fillId="91" borderId="0" applyNumberFormat="0" applyProtection="0">
      <alignment horizontal="left" vertical="center" indent="1"/>
    </xf>
    <xf numFmtId="4" fontId="203" fillId="92" borderId="70" applyNumberFormat="0" applyProtection="0">
      <alignment horizontal="right" vertical="center"/>
    </xf>
    <xf numFmtId="4" fontId="204" fillId="0" borderId="0" applyNumberFormat="0" applyProtection="0">
      <alignment horizontal="left" vertical="center" indent="1"/>
    </xf>
    <xf numFmtId="4" fontId="204" fillId="0" borderId="0" applyNumberFormat="0" applyProtection="0">
      <alignment horizontal="left" vertical="center" indent="1"/>
    </xf>
    <xf numFmtId="0" fontId="205" fillId="0" borderId="0" applyNumberFormat="0" applyProtection="0">
      <alignment horizontal="left" vertical="center" indent="1"/>
    </xf>
    <xf numFmtId="0" fontId="205" fillId="0" borderId="0" applyNumberFormat="0" applyProtection="0">
      <alignment horizontal="left" vertical="top" indent="1"/>
    </xf>
    <xf numFmtId="0" fontId="205" fillId="0" borderId="0" applyNumberFormat="0" applyProtection="0">
      <alignment horizontal="left" vertical="center" indent="1"/>
    </xf>
    <xf numFmtId="0" fontId="205" fillId="0" borderId="0" applyNumberFormat="0" applyProtection="0">
      <alignment horizontal="left" vertical="top" indent="1"/>
    </xf>
    <xf numFmtId="0" fontId="205" fillId="0" borderId="0" applyNumberFormat="0" applyProtection="0">
      <alignment horizontal="left" vertical="center" indent="1"/>
    </xf>
    <xf numFmtId="0" fontId="205" fillId="0" borderId="0" applyNumberFormat="0" applyProtection="0">
      <alignment horizontal="left" vertical="top" indent="1"/>
    </xf>
    <xf numFmtId="0" fontId="205" fillId="0" borderId="0" applyNumberFormat="0" applyProtection="0">
      <alignment horizontal="left" vertical="center" indent="1"/>
    </xf>
    <xf numFmtId="0" fontId="205" fillId="0" borderId="0" applyNumberFormat="0" applyProtection="0">
      <alignment horizontal="left" vertical="top" indent="1"/>
    </xf>
    <xf numFmtId="4" fontId="136" fillId="73" borderId="70" applyNumberFormat="0" applyProtection="0">
      <alignment vertical="center"/>
    </xf>
    <xf numFmtId="4" fontId="206" fillId="73" borderId="70" applyNumberFormat="0" applyProtection="0">
      <alignment vertical="center"/>
    </xf>
    <xf numFmtId="4" fontId="136" fillId="73" borderId="70" applyNumberFormat="0" applyProtection="0">
      <alignment horizontal="left" vertical="center" indent="1"/>
    </xf>
    <xf numFmtId="0" fontId="202" fillId="73" borderId="70" applyNumberFormat="0" applyProtection="0">
      <alignment horizontal="left" vertical="top" indent="1"/>
    </xf>
    <xf numFmtId="4" fontId="205" fillId="0" borderId="0" applyNumberFormat="0" applyProtection="0">
      <alignment horizontal="right" vertical="center"/>
    </xf>
    <xf numFmtId="4" fontId="206" fillId="90" borderId="70" applyNumberFormat="0" applyProtection="0">
      <alignment horizontal="right" vertical="center"/>
    </xf>
    <xf numFmtId="4" fontId="202" fillId="0" borderId="0" applyNumberFormat="0" applyProtection="0">
      <alignment horizontal="left" vertical="center" indent="1"/>
    </xf>
    <xf numFmtId="0" fontId="201" fillId="0" borderId="0" applyNumberFormat="0" applyProtection="0">
      <alignment horizontal="center" vertical="top"/>
    </xf>
    <xf numFmtId="4" fontId="207" fillId="0" borderId="0" applyNumberFormat="0" applyProtection="0">
      <alignment horizontal="left" vertical="center" indent="1"/>
    </xf>
    <xf numFmtId="4" fontId="208" fillId="90" borderId="70" applyNumberFormat="0" applyProtection="0">
      <alignment horizontal="right" vertical="center"/>
    </xf>
    <xf numFmtId="0" fontId="148" fillId="0" borderId="0"/>
    <xf numFmtId="37" fontId="209" fillId="0" borderId="0"/>
    <xf numFmtId="38" fontId="210" fillId="0" borderId="0"/>
    <xf numFmtId="49" fontId="48" fillId="0" borderId="0" applyFont="0" applyFill="0" applyBorder="0" applyAlignment="0" applyProtection="0"/>
    <xf numFmtId="171" fontId="211" fillId="0" borderId="59">
      <alignment horizontal="center"/>
    </xf>
    <xf numFmtId="2" fontId="212" fillId="0" borderId="0">
      <protection locked="0"/>
    </xf>
    <xf numFmtId="10" fontId="213" fillId="93" borderId="10">
      <alignment horizontal="center" vertical="center" wrapText="1"/>
    </xf>
    <xf numFmtId="197" fontId="75" fillId="0" borderId="0">
      <alignment horizontal="center"/>
    </xf>
    <xf numFmtId="2" fontId="214" fillId="0" borderId="0"/>
    <xf numFmtId="38" fontId="160" fillId="0" borderId="0" applyNumberFormat="0" applyFill="0" applyBorder="0" applyAlignment="0" applyProtection="0"/>
    <xf numFmtId="0" fontId="46" fillId="0" borderId="10"/>
    <xf numFmtId="0" fontId="5" fillId="0" borderId="0"/>
    <xf numFmtId="0" fontId="46" fillId="0" borderId="10"/>
    <xf numFmtId="0" fontId="46" fillId="0" borderId="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170" fontId="46" fillId="0" borderId="0">
      <alignment horizontal="left" wrapText="1"/>
    </xf>
    <xf numFmtId="0" fontId="46" fillId="0" borderId="0"/>
    <xf numFmtId="0" fontId="46" fillId="0" borderId="0"/>
    <xf numFmtId="0" fontId="46" fillId="0" borderId="0"/>
    <xf numFmtId="184" fontId="46" fillId="0" borderId="0" applyBorder="0" applyAlignment="0"/>
    <xf numFmtId="37" fontId="46" fillId="0" borderId="0"/>
    <xf numFmtId="0" fontId="50" fillId="73" borderId="0" applyNumberFormat="0" applyFont="0" applyAlignment="0" applyProtection="0">
      <protection locked="0"/>
    </xf>
    <xf numFmtId="38" fontId="46" fillId="74" borderId="10">
      <alignment vertical="top"/>
    </xf>
    <xf numFmtId="185" fontId="46" fillId="0" borderId="0" applyFont="0" applyFill="0" applyBorder="0" applyAlignment="0" applyProtection="0">
      <alignment wrapText="1"/>
    </xf>
    <xf numFmtId="10" fontId="88" fillId="0" borderId="0" applyNumberFormat="0" applyBorder="0"/>
    <xf numFmtId="1" fontId="178" fillId="0" borderId="0">
      <alignment horizontal="center" vertical="center" wrapText="1"/>
    </xf>
    <xf numFmtId="17" fontId="49" fillId="0" borderId="0"/>
    <xf numFmtId="188" fontId="169" fillId="0" borderId="0"/>
    <xf numFmtId="189" fontId="46" fillId="0" borderId="0" applyFont="0" applyFill="0" applyBorder="0" applyAlignment="0" applyProtection="0"/>
    <xf numFmtId="0" fontId="48" fillId="21" borderId="0" applyNumberFormat="0" applyFont="0" applyBorder="0" applyAlignment="0" applyProtection="0"/>
    <xf numFmtId="0" fontId="48" fillId="3" borderId="0" applyNumberFormat="0" applyFont="0" applyBorder="0" applyAlignment="0" applyProtection="0"/>
    <xf numFmtId="0" fontId="48" fillId="0" borderId="63" applyNumberFormat="0" applyFont="0" applyAlignment="0" applyProtection="0"/>
    <xf numFmtId="0" fontId="48" fillId="0" borderId="69" applyNumberFormat="0" applyFont="0" applyAlignment="0" applyProtection="0"/>
    <xf numFmtId="0" fontId="48" fillId="10" borderId="0" applyNumberFormat="0" applyFont="0" applyBorder="0" applyAlignment="0" applyProtection="0"/>
    <xf numFmtId="0" fontId="48" fillId="0" borderId="0" applyFont="0" applyFill="0" applyBorder="0" applyAlignment="0" applyProtection="0"/>
    <xf numFmtId="49" fontId="155" fillId="0" borderId="0">
      <alignment horizontal="right"/>
    </xf>
    <xf numFmtId="195" fontId="50" fillId="73" borderId="0">
      <alignment horizontal="center" vertical="top"/>
    </xf>
    <xf numFmtId="0" fontId="88" fillId="0" borderId="0"/>
    <xf numFmtId="38" fontId="46" fillId="83" borderId="0"/>
    <xf numFmtId="38" fontId="160" fillId="0" borderId="0" applyNumberFormat="0" applyFill="0" applyBorder="0" applyAlignment="0" applyProtection="0"/>
    <xf numFmtId="2" fontId="191" fillId="0" borderId="0"/>
    <xf numFmtId="38" fontId="192" fillId="84" borderId="0">
      <alignment horizontal="center"/>
    </xf>
    <xf numFmtId="40" fontId="88" fillId="0" borderId="0"/>
    <xf numFmtId="39" fontId="46" fillId="0" borderId="0"/>
    <xf numFmtId="0" fontId="46" fillId="23" borderId="7" applyNumberFormat="0" applyFont="0" applyAlignment="0" applyProtection="0"/>
    <xf numFmtId="165" fontId="88" fillId="0" borderId="0"/>
    <xf numFmtId="183" fontId="46" fillId="0" borderId="0">
      <alignment horizontal="center"/>
    </xf>
    <xf numFmtId="0" fontId="88" fillId="0" borderId="0" applyNumberFormat="0" applyFont="0" applyFill="0" applyBorder="0" applyAlignment="0" applyProtection="0">
      <alignment horizontal="left"/>
    </xf>
    <xf numFmtId="15" fontId="88" fillId="0" borderId="0" applyFont="0" applyFill="0" applyBorder="0" applyAlignment="0" applyProtection="0"/>
    <xf numFmtId="4" fontId="88" fillId="0" borderId="0" applyFont="0" applyFill="0" applyBorder="0" applyAlignment="0" applyProtection="0"/>
    <xf numFmtId="0" fontId="169" fillId="0" borderId="57">
      <alignment horizontal="center"/>
    </xf>
    <xf numFmtId="3" fontId="88" fillId="0" borderId="0" applyFont="0" applyFill="0" applyBorder="0" applyAlignment="0" applyProtection="0"/>
    <xf numFmtId="0" fontId="88" fillId="87" borderId="0" applyNumberFormat="0" applyFont="0" applyBorder="0" applyAlignment="0" applyProtection="0"/>
    <xf numFmtId="4" fontId="184" fillId="91" borderId="0" applyNumberFormat="0" applyProtection="0">
      <alignment horizontal="left" vertical="center" indent="1"/>
    </xf>
    <xf numFmtId="4" fontId="207" fillId="0" borderId="0" applyNumberFormat="0" applyProtection="0">
      <alignment horizontal="left" vertical="center" indent="1"/>
    </xf>
    <xf numFmtId="38" fontId="210" fillId="0" borderId="0"/>
    <xf numFmtId="49" fontId="48" fillId="0" borderId="0" applyFont="0" applyFill="0" applyBorder="0" applyAlignment="0" applyProtection="0"/>
    <xf numFmtId="2" fontId="212" fillId="0" borderId="0">
      <protection locked="0"/>
    </xf>
    <xf numFmtId="0" fontId="46" fillId="0" borderId="0"/>
    <xf numFmtId="0" fontId="46" fillId="0" borderId="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0"/>
    <xf numFmtId="0" fontId="46" fillId="0" borderId="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0"/>
    <xf numFmtId="0" fontId="46" fillId="0" borderId="0"/>
    <xf numFmtId="0" fontId="46" fillId="0" borderId="10"/>
    <xf numFmtId="0" fontId="46" fillId="0" borderId="10"/>
    <xf numFmtId="0" fontId="46" fillId="0" borderId="10"/>
    <xf numFmtId="0" fontId="46" fillId="0" borderId="0"/>
    <xf numFmtId="0" fontId="46" fillId="0" borderId="0"/>
    <xf numFmtId="0" fontId="46" fillId="0" borderId="0"/>
    <xf numFmtId="0" fontId="46" fillId="0" borderId="0"/>
    <xf numFmtId="0" fontId="46" fillId="0" borderId="0" applyFont="0" applyFill="0" applyBorder="0" applyAlignment="0" applyProtection="0"/>
    <xf numFmtId="0" fontId="62" fillId="7" borderId="1" applyNumberFormat="0" applyAlignment="0" applyProtection="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170" fontId="46" fillId="0" borderId="0">
      <alignment horizontal="left" wrapText="1"/>
    </xf>
    <xf numFmtId="0" fontId="46" fillId="0" borderId="0"/>
    <xf numFmtId="0" fontId="46" fillId="0" borderId="0"/>
    <xf numFmtId="184" fontId="46" fillId="0" borderId="0" applyBorder="0" applyAlignment="0"/>
    <xf numFmtId="37" fontId="46" fillId="0" borderId="0"/>
    <xf numFmtId="0" fontId="50" fillId="73" borderId="0" applyNumberFormat="0" applyFont="0" applyAlignment="0" applyProtection="0">
      <protection locked="0"/>
    </xf>
    <xf numFmtId="38" fontId="46" fillId="74" borderId="10">
      <alignment vertical="top"/>
    </xf>
    <xf numFmtId="185" fontId="46" fillId="0" borderId="0" applyFont="0" applyFill="0" applyBorder="0" applyAlignment="0" applyProtection="0">
      <alignment wrapText="1"/>
    </xf>
    <xf numFmtId="10" fontId="88" fillId="0" borderId="0" applyNumberFormat="0" applyBorder="0"/>
    <xf numFmtId="188" fontId="169" fillId="0" borderId="0"/>
    <xf numFmtId="189" fontId="46" fillId="0" borderId="0" applyFont="0" applyFill="0" applyBorder="0" applyAlignment="0" applyProtection="0"/>
    <xf numFmtId="0" fontId="48" fillId="21" borderId="0" applyNumberFormat="0" applyFont="0" applyBorder="0" applyAlignment="0" applyProtection="0"/>
    <xf numFmtId="0" fontId="48" fillId="3" borderId="0" applyNumberFormat="0" applyFont="0" applyBorder="0" applyAlignment="0" applyProtection="0"/>
    <xf numFmtId="0" fontId="48" fillId="0" borderId="63" applyNumberFormat="0" applyFont="0" applyAlignment="0" applyProtection="0"/>
    <xf numFmtId="0" fontId="48" fillId="0" borderId="69" applyNumberFormat="0" applyFont="0" applyAlignment="0" applyProtection="0"/>
    <xf numFmtId="0" fontId="48" fillId="10" borderId="0" applyNumberFormat="0" applyFont="0" applyBorder="0" applyAlignment="0" applyProtection="0"/>
    <xf numFmtId="0" fontId="48" fillId="0" borderId="0" applyFont="0" applyFill="0" applyBorder="0" applyAlignment="0" applyProtection="0"/>
    <xf numFmtId="195" fontId="50" fillId="73" borderId="0">
      <alignment horizontal="center" vertical="top"/>
    </xf>
    <xf numFmtId="0" fontId="88" fillId="0" borderId="0"/>
    <xf numFmtId="38" fontId="46" fillId="83" borderId="0"/>
    <xf numFmtId="38" fontId="160" fillId="0" borderId="0" applyNumberFormat="0" applyFill="0" applyBorder="0" applyAlignment="0" applyProtection="0"/>
    <xf numFmtId="39" fontId="46" fillId="0" borderId="0"/>
    <xf numFmtId="183" fontId="46" fillId="0" borderId="0">
      <alignment horizontal="center"/>
    </xf>
    <xf numFmtId="15" fontId="88" fillId="0" borderId="0" applyFont="0" applyFill="0" applyBorder="0" applyAlignment="0" applyProtection="0"/>
    <xf numFmtId="3" fontId="88" fillId="0" borderId="0" applyFont="0" applyFill="0" applyBorder="0" applyAlignment="0" applyProtection="0"/>
    <xf numFmtId="0" fontId="88" fillId="87" borderId="0" applyNumberFormat="0" applyFont="0" applyBorder="0" applyAlignment="0" applyProtection="0"/>
    <xf numFmtId="4" fontId="184" fillId="91" borderId="0" applyNumberFormat="0" applyProtection="0">
      <alignment horizontal="left" vertical="center" indent="1"/>
    </xf>
    <xf numFmtId="49" fontId="48"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0"/>
    <xf numFmtId="0" fontId="46" fillId="0" borderId="0"/>
    <xf numFmtId="0" fontId="46" fillId="0" borderId="0"/>
    <xf numFmtId="0" fontId="46" fillId="0" borderId="0"/>
    <xf numFmtId="38" fontId="160" fillId="0" borderId="0" applyNumberFormat="0" applyFill="0" applyBorder="0" applyAlignment="0" applyProtection="0"/>
    <xf numFmtId="0" fontId="46" fillId="0" borderId="0"/>
    <xf numFmtId="0" fontId="46" fillId="0" borderId="10"/>
    <xf numFmtId="0" fontId="46" fillId="0" borderId="10"/>
    <xf numFmtId="0" fontId="46" fillId="0" borderId="10"/>
    <xf numFmtId="0" fontId="46" fillId="0" borderId="0"/>
    <xf numFmtId="0" fontId="46" fillId="0" borderId="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0"/>
    <xf numFmtId="0" fontId="46" fillId="0" borderId="0"/>
    <xf numFmtId="38" fontId="160" fillId="0" borderId="0" applyNumberFormat="0" applyFill="0" applyBorder="0" applyAlignment="0" applyProtection="0"/>
    <xf numFmtId="0" fontId="46" fillId="0" borderId="0"/>
    <xf numFmtId="38" fontId="160" fillId="0" borderId="0" applyNumberFormat="0" applyFill="0" applyBorder="0" applyAlignment="0" applyProtection="0"/>
    <xf numFmtId="0" fontId="46" fillId="0" borderId="0"/>
    <xf numFmtId="0" fontId="46" fillId="0" borderId="0"/>
    <xf numFmtId="0" fontId="46" fillId="0" borderId="0"/>
    <xf numFmtId="3" fontId="46" fillId="0" borderId="0"/>
    <xf numFmtId="5" fontId="46" fillId="0" borderId="0"/>
    <xf numFmtId="14" fontId="46" fillId="0" borderId="0"/>
    <xf numFmtId="2" fontId="46" fillId="0" borderId="0"/>
    <xf numFmtId="0" fontId="46" fillId="0" borderId="0"/>
    <xf numFmtId="3" fontId="46" fillId="0" borderId="0"/>
    <xf numFmtId="3" fontId="46" fillId="0" borderId="0"/>
    <xf numFmtId="0" fontId="46" fillId="0" borderId="0"/>
    <xf numFmtId="0" fontId="46" fillId="0" borderId="10"/>
    <xf numFmtId="0" fontId="46" fillId="0" borderId="10"/>
    <xf numFmtId="0" fontId="46" fillId="0" borderId="10"/>
    <xf numFmtId="0" fontId="46" fillId="0" borderId="0"/>
    <xf numFmtId="0" fontId="46" fillId="0" borderId="10"/>
    <xf numFmtId="0" fontId="46" fillId="0" borderId="10"/>
    <xf numFmtId="0" fontId="46" fillId="0" borderId="0"/>
    <xf numFmtId="0" fontId="46" fillId="0" borderId="0"/>
    <xf numFmtId="38" fontId="160" fillId="0" borderId="0" applyNumberFormat="0" applyFill="0" applyBorder="0" applyAlignment="0" applyProtection="0"/>
    <xf numFmtId="0" fontId="46" fillId="0" borderId="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5" fillId="0" borderId="0"/>
    <xf numFmtId="9" fontId="5" fillId="0" borderId="0" applyFont="0" applyFill="0" applyBorder="0" applyAlignment="0" applyProtection="0"/>
    <xf numFmtId="0" fontId="46" fillId="0" borderId="10"/>
    <xf numFmtId="0" fontId="46" fillId="0" borderId="10"/>
    <xf numFmtId="0" fontId="46" fillId="0" borderId="0"/>
    <xf numFmtId="0" fontId="136" fillId="2" borderId="0" applyNumberFormat="0" applyBorder="0" applyAlignment="0" applyProtection="0"/>
    <xf numFmtId="0" fontId="136" fillId="3" borderId="0" applyNumberFormat="0" applyBorder="0" applyAlignment="0" applyProtection="0"/>
    <xf numFmtId="0" fontId="136" fillId="4" borderId="0" applyNumberFormat="0" applyBorder="0" applyAlignment="0" applyProtection="0"/>
    <xf numFmtId="0" fontId="136" fillId="5" borderId="0" applyNumberFormat="0" applyBorder="0" applyAlignment="0" applyProtection="0"/>
    <xf numFmtId="0" fontId="136" fillId="6" borderId="0" applyNumberFormat="0" applyBorder="0" applyAlignment="0" applyProtection="0"/>
    <xf numFmtId="0" fontId="136" fillId="7" borderId="0" applyNumberFormat="0" applyBorder="0" applyAlignment="0" applyProtection="0"/>
    <xf numFmtId="199" fontId="77" fillId="0" borderId="0" applyProtection="0">
      <protection locked="0"/>
    </xf>
    <xf numFmtId="0" fontId="136" fillId="8" borderId="0" applyNumberFormat="0" applyBorder="0" applyAlignment="0" applyProtection="0"/>
    <xf numFmtId="0" fontId="136" fillId="9" borderId="0" applyNumberFormat="0" applyBorder="0" applyAlignment="0" applyProtection="0"/>
    <xf numFmtId="0" fontId="136" fillId="10" borderId="0" applyNumberFormat="0" applyBorder="0" applyAlignment="0" applyProtection="0"/>
    <xf numFmtId="0" fontId="136" fillId="5" borderId="0" applyNumberFormat="0" applyBorder="0" applyAlignment="0" applyProtection="0"/>
    <xf numFmtId="0" fontId="136" fillId="8" borderId="0" applyNumberFormat="0" applyBorder="0" applyAlignment="0" applyProtection="0"/>
    <xf numFmtId="0" fontId="136" fillId="11" borderId="0" applyNumberFormat="0" applyBorder="0" applyAlignment="0" applyProtection="0"/>
    <xf numFmtId="0" fontId="216" fillId="12" borderId="0" applyNumberFormat="0" applyBorder="0" applyAlignment="0" applyProtection="0"/>
    <xf numFmtId="0" fontId="216" fillId="9" borderId="0" applyNumberFormat="0" applyBorder="0" applyAlignment="0" applyProtection="0"/>
    <xf numFmtId="0" fontId="216" fillId="10" borderId="0" applyNumberFormat="0" applyBorder="0" applyAlignment="0" applyProtection="0"/>
    <xf numFmtId="0" fontId="216" fillId="13" borderId="0" applyNumberFormat="0" applyBorder="0" applyAlignment="0" applyProtection="0"/>
    <xf numFmtId="0" fontId="216" fillId="14" borderId="0" applyNumberFormat="0" applyBorder="0" applyAlignment="0" applyProtection="0"/>
    <xf numFmtId="0" fontId="216" fillId="15" borderId="0" applyNumberFormat="0" applyBorder="0" applyAlignment="0" applyProtection="0"/>
    <xf numFmtId="0" fontId="216" fillId="16" borderId="0" applyNumberFormat="0" applyBorder="0" applyAlignment="0" applyProtection="0"/>
    <xf numFmtId="0" fontId="216" fillId="17" borderId="0" applyNumberFormat="0" applyBorder="0" applyAlignment="0" applyProtection="0"/>
    <xf numFmtId="0" fontId="216" fillId="18" borderId="0" applyNumberFormat="0" applyBorder="0" applyAlignment="0" applyProtection="0"/>
    <xf numFmtId="0" fontId="216" fillId="13" borderId="0" applyNumberFormat="0" applyBorder="0" applyAlignment="0" applyProtection="0"/>
    <xf numFmtId="0" fontId="216" fillId="14" borderId="0" applyNumberFormat="0" applyBorder="0" applyAlignment="0" applyProtection="0"/>
    <xf numFmtId="0" fontId="216" fillId="19" borderId="0" applyNumberFormat="0" applyBorder="0" applyAlignment="0" applyProtection="0"/>
    <xf numFmtId="0" fontId="217" fillId="3" borderId="0" applyNumberFormat="0" applyBorder="0" applyAlignment="0" applyProtection="0"/>
    <xf numFmtId="0" fontId="218" fillId="20" borderId="1" applyNumberFormat="0" applyAlignment="0" applyProtection="0"/>
    <xf numFmtId="0" fontId="188" fillId="21" borderId="2" applyNumberFormat="0" applyAlignment="0" applyProtection="0"/>
    <xf numFmtId="0" fontId="46" fillId="0" borderId="0"/>
    <xf numFmtId="198" fontId="215" fillId="0" borderId="71" applyBorder="0"/>
    <xf numFmtId="200" fontId="77" fillId="0" borderId="0">
      <protection locked="0"/>
    </xf>
    <xf numFmtId="0" fontId="219" fillId="0" borderId="0" applyNumberFormat="0" applyFill="0" applyBorder="0" applyAlignment="0" applyProtection="0"/>
    <xf numFmtId="0" fontId="220" fillId="4" borderId="0" applyNumberFormat="0" applyBorder="0" applyAlignment="0" applyProtection="0"/>
    <xf numFmtId="0" fontId="221" fillId="0" borderId="3" applyNumberFormat="0" applyFill="0" applyAlignment="0" applyProtection="0"/>
    <xf numFmtId="0" fontId="222" fillId="0" borderId="4" applyNumberFormat="0" applyFill="0" applyAlignment="0" applyProtection="0"/>
    <xf numFmtId="0" fontId="223" fillId="0" borderId="5" applyNumberFormat="0" applyFill="0" applyAlignment="0" applyProtection="0"/>
    <xf numFmtId="0" fontId="223" fillId="0" borderId="0" applyNumberFormat="0" applyFill="0" applyBorder="0" applyAlignment="0" applyProtection="0"/>
    <xf numFmtId="0" fontId="224" fillId="7" borderId="1" applyNumberFormat="0" applyAlignment="0" applyProtection="0"/>
    <xf numFmtId="0" fontId="225" fillId="0" borderId="6" applyNumberFormat="0" applyFill="0" applyAlignment="0" applyProtection="0"/>
    <xf numFmtId="0" fontId="226" fillId="22" borderId="0" applyNumberFormat="0" applyBorder="0" applyAlignment="0" applyProtection="0"/>
    <xf numFmtId="187" fontId="193" fillId="0" borderId="0"/>
    <xf numFmtId="0" fontId="136" fillId="23" borderId="7" applyNumberFormat="0" applyFont="0" applyAlignment="0" applyProtection="0"/>
    <xf numFmtId="0" fontId="227" fillId="20" borderId="8" applyNumberFormat="0" applyAlignment="0" applyProtection="0"/>
    <xf numFmtId="0" fontId="200" fillId="0" borderId="9" applyNumberFormat="0" applyFill="0" applyAlignment="0" applyProtection="0"/>
    <xf numFmtId="0" fontId="208" fillId="0" borderId="0" applyNumberFormat="0" applyFill="0" applyBorder="0" applyAlignment="0" applyProtection="0"/>
    <xf numFmtId="0" fontId="46" fillId="0" borderId="0"/>
    <xf numFmtId="0" fontId="46" fillId="0" borderId="0"/>
    <xf numFmtId="0" fontId="46" fillId="0" borderId="1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170" fontId="46" fillId="0" borderId="0">
      <alignment horizontal="left" wrapText="1"/>
    </xf>
    <xf numFmtId="0" fontId="46" fillId="0" borderId="0"/>
    <xf numFmtId="0" fontId="46" fillId="0" borderId="0"/>
    <xf numFmtId="0" fontId="46" fillId="0" borderId="0"/>
    <xf numFmtId="184" fontId="46" fillId="0" borderId="0" applyBorder="0" applyAlignment="0"/>
    <xf numFmtId="37" fontId="46" fillId="0" borderId="0"/>
    <xf numFmtId="0" fontId="50" fillId="73" borderId="0" applyNumberFormat="0" applyFont="0" applyAlignment="0" applyProtection="0">
      <protection locked="0"/>
    </xf>
    <xf numFmtId="38" fontId="46" fillId="74" borderId="10">
      <alignment vertical="top"/>
    </xf>
    <xf numFmtId="185" fontId="46" fillId="0" borderId="0" applyFont="0" applyFill="0" applyBorder="0" applyAlignment="0" applyProtection="0">
      <alignment wrapText="1"/>
    </xf>
    <xf numFmtId="10" fontId="88" fillId="0" borderId="0" applyNumberFormat="0" applyBorder="0"/>
    <xf numFmtId="1" fontId="178" fillId="0" borderId="0">
      <alignment horizontal="center" vertical="center" wrapText="1"/>
    </xf>
    <xf numFmtId="17" fontId="49" fillId="0" borderId="0"/>
    <xf numFmtId="188" fontId="169" fillId="0" borderId="0"/>
    <xf numFmtId="189" fontId="46" fillId="0" borderId="0" applyFont="0" applyFill="0" applyBorder="0" applyAlignment="0" applyProtection="0"/>
    <xf numFmtId="0" fontId="48" fillId="21" borderId="0" applyNumberFormat="0" applyFont="0" applyBorder="0" applyAlignment="0" applyProtection="0"/>
    <xf numFmtId="0" fontId="48" fillId="3" borderId="0" applyNumberFormat="0" applyFont="0" applyBorder="0" applyAlignment="0" applyProtection="0"/>
    <xf numFmtId="0" fontId="48" fillId="0" borderId="63" applyNumberFormat="0" applyFont="0" applyAlignment="0" applyProtection="0"/>
    <xf numFmtId="0" fontId="48" fillId="0" borderId="69" applyNumberFormat="0" applyFont="0" applyAlignment="0" applyProtection="0"/>
    <xf numFmtId="0" fontId="48" fillId="10" borderId="0" applyNumberFormat="0" applyFont="0" applyBorder="0" applyAlignment="0" applyProtection="0"/>
    <xf numFmtId="0" fontId="48" fillId="0" borderId="0" applyFont="0" applyFill="0" applyBorder="0" applyAlignment="0" applyProtection="0"/>
    <xf numFmtId="49" fontId="155" fillId="0" borderId="0">
      <alignment horizontal="right"/>
    </xf>
    <xf numFmtId="195" fontId="50" fillId="73" borderId="0">
      <alignment horizontal="center" vertical="top"/>
    </xf>
    <xf numFmtId="0" fontId="88" fillId="0" borderId="0"/>
    <xf numFmtId="38" fontId="46" fillId="83" borderId="0"/>
    <xf numFmtId="38" fontId="160" fillId="0" borderId="0" applyNumberFormat="0" applyFill="0" applyBorder="0" applyAlignment="0" applyProtection="0"/>
    <xf numFmtId="2" fontId="191" fillId="0" borderId="0"/>
    <xf numFmtId="38" fontId="192" fillId="84" borderId="0">
      <alignment horizontal="center"/>
    </xf>
    <xf numFmtId="40" fontId="88" fillId="0" borderId="0"/>
    <xf numFmtId="39" fontId="46" fillId="0" borderId="0"/>
    <xf numFmtId="0" fontId="46" fillId="23" borderId="7" applyNumberFormat="0" applyFont="0" applyAlignment="0" applyProtection="0"/>
    <xf numFmtId="165" fontId="88" fillId="0" borderId="0"/>
    <xf numFmtId="183" fontId="46" fillId="0" borderId="0">
      <alignment horizontal="center"/>
    </xf>
    <xf numFmtId="0" fontId="88" fillId="0" borderId="0" applyNumberFormat="0" applyFont="0" applyFill="0" applyBorder="0" applyAlignment="0" applyProtection="0">
      <alignment horizontal="left"/>
    </xf>
    <xf numFmtId="15" fontId="88" fillId="0" borderId="0" applyFont="0" applyFill="0" applyBorder="0" applyAlignment="0" applyProtection="0"/>
    <xf numFmtId="4" fontId="88" fillId="0" borderId="0" applyFont="0" applyFill="0" applyBorder="0" applyAlignment="0" applyProtection="0"/>
    <xf numFmtId="0" fontId="169" fillId="0" borderId="57">
      <alignment horizontal="center"/>
    </xf>
    <xf numFmtId="3" fontId="88" fillId="0" borderId="0" applyFont="0" applyFill="0" applyBorder="0" applyAlignment="0" applyProtection="0"/>
    <xf numFmtId="0" fontId="88" fillId="87" borderId="0" applyNumberFormat="0" applyFont="0" applyBorder="0" applyAlignment="0" applyProtection="0"/>
    <xf numFmtId="4" fontId="184" fillId="91" borderId="0" applyNumberFormat="0" applyProtection="0">
      <alignment horizontal="left" vertical="center" indent="1"/>
    </xf>
    <xf numFmtId="0" fontId="46" fillId="0" borderId="0"/>
    <xf numFmtId="4" fontId="207" fillId="0" borderId="0" applyNumberFormat="0" applyProtection="0">
      <alignment horizontal="left" vertical="center" indent="1"/>
    </xf>
    <xf numFmtId="38" fontId="210" fillId="0" borderId="0"/>
    <xf numFmtId="49" fontId="48" fillId="0" borderId="0" applyFont="0" applyFill="0" applyBorder="0" applyAlignment="0" applyProtection="0"/>
    <xf numFmtId="2" fontId="212" fillId="0" borderId="0">
      <protection locked="0"/>
    </xf>
    <xf numFmtId="0" fontId="46" fillId="0" borderId="0"/>
    <xf numFmtId="0" fontId="46" fillId="0" borderId="0"/>
    <xf numFmtId="3" fontId="46" fillId="0" borderId="0"/>
    <xf numFmtId="5" fontId="46" fillId="0" borderId="0"/>
    <xf numFmtId="14" fontId="46" fillId="0" borderId="0"/>
    <xf numFmtId="2" fontId="46" fillId="0" borderId="0"/>
    <xf numFmtId="0" fontId="46" fillId="0" borderId="0"/>
    <xf numFmtId="3" fontId="46" fillId="0" borderId="0"/>
    <xf numFmtId="0" fontId="46" fillId="0" borderId="0"/>
    <xf numFmtId="0" fontId="46" fillId="0" borderId="0" applyFont="0" applyFill="0" applyBorder="0" applyAlignment="0" applyProtection="0"/>
    <xf numFmtId="0" fontId="62" fillId="7" borderId="1" applyNumberFormat="0" applyAlignment="0" applyProtection="0"/>
    <xf numFmtId="0" fontId="46" fillId="0" borderId="0"/>
    <xf numFmtId="0" fontId="46" fillId="0" borderId="0"/>
    <xf numFmtId="38" fontId="160" fillId="0" borderId="0" applyNumberFormat="0" applyFill="0" applyBorder="0" applyAlignment="0" applyProtection="0"/>
    <xf numFmtId="0" fontId="46" fillId="0" borderId="0"/>
    <xf numFmtId="0" fontId="46" fillId="0" borderId="0"/>
    <xf numFmtId="0" fontId="46" fillId="0" borderId="0" applyFont="0" applyFill="0" applyBorder="0" applyAlignment="0" applyProtection="0"/>
    <xf numFmtId="0" fontId="62" fillId="7" borderId="1" applyNumberFormat="0" applyAlignment="0" applyProtection="0"/>
    <xf numFmtId="0" fontId="46" fillId="0" borderId="0"/>
    <xf numFmtId="0" fontId="46" fillId="0" borderId="0"/>
    <xf numFmtId="0" fontId="46" fillId="0" borderId="0"/>
    <xf numFmtId="0" fontId="46" fillId="0" borderId="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46" fillId="0" borderId="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9" fontId="228" fillId="0" borderId="0" applyNumberFormat="0" applyFont="0" applyFill="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5" fillId="20" borderId="1" applyNumberFormat="0" applyAlignment="0" applyProtection="0"/>
    <xf numFmtId="0" fontId="55" fillId="20" borderId="1" applyNumberFormat="0" applyAlignment="0" applyProtection="0"/>
    <xf numFmtId="0" fontId="55" fillId="20" borderId="1" applyNumberFormat="0" applyAlignment="0" applyProtection="0"/>
    <xf numFmtId="0" fontId="55" fillId="20" borderId="1" applyNumberFormat="0" applyAlignment="0" applyProtection="0"/>
    <xf numFmtId="0" fontId="56" fillId="21" borderId="2" applyNumberFormat="0" applyAlignment="0" applyProtection="0"/>
    <xf numFmtId="0" fontId="56" fillId="21" borderId="2" applyNumberFormat="0" applyAlignment="0" applyProtection="0"/>
    <xf numFmtId="0" fontId="56" fillId="21" borderId="2" applyNumberFormat="0" applyAlignment="0" applyProtection="0"/>
    <xf numFmtId="0" fontId="56" fillId="21" borderId="2" applyNumberFormat="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9" fillId="0" borderId="3" applyNumberFormat="0" applyFill="0" applyAlignment="0" applyProtection="0"/>
    <xf numFmtId="0" fontId="59" fillId="0" borderId="3" applyNumberFormat="0" applyFill="0" applyAlignment="0" applyProtection="0"/>
    <xf numFmtId="0" fontId="59" fillId="0" borderId="3" applyNumberFormat="0" applyFill="0" applyAlignment="0" applyProtection="0"/>
    <xf numFmtId="0" fontId="59" fillId="0" borderId="3" applyNumberFormat="0" applyFill="0" applyAlignment="0" applyProtection="0"/>
    <xf numFmtId="0" fontId="59" fillId="0" borderId="3"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5" applyNumberFormat="0" applyFill="0" applyAlignment="0" applyProtection="0"/>
    <xf numFmtId="0" fontId="61" fillId="0" borderId="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38" fontId="160" fillId="0" borderId="0" applyNumberFormat="0" applyFill="0" applyBorder="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3" fillId="0" borderId="6" applyNumberFormat="0" applyFill="0" applyAlignment="0" applyProtection="0"/>
    <xf numFmtId="0" fontId="63" fillId="0" borderId="6" applyNumberFormat="0" applyFill="0" applyAlignment="0" applyProtection="0"/>
    <xf numFmtId="0" fontId="63" fillId="0" borderId="6" applyNumberFormat="0" applyFill="0" applyAlignment="0" applyProtection="0"/>
    <xf numFmtId="0" fontId="63" fillId="0" borderId="6" applyNumberFormat="0" applyFill="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46" fillId="0" borderId="0"/>
    <xf numFmtId="0" fontId="46" fillId="0" borderId="0"/>
    <xf numFmtId="0" fontId="136" fillId="0" borderId="0"/>
    <xf numFmtId="0" fontId="46" fillId="0" borderId="0"/>
    <xf numFmtId="0" fontId="46" fillId="0" borderId="0"/>
    <xf numFmtId="0" fontId="136" fillId="0" borderId="0"/>
    <xf numFmtId="0" fontId="46" fillId="0" borderId="0"/>
    <xf numFmtId="0" fontId="136" fillId="0" borderId="0"/>
    <xf numFmtId="0" fontId="46" fillId="0" borderId="0"/>
    <xf numFmtId="0" fontId="46" fillId="0" borderId="0"/>
    <xf numFmtId="0" fontId="136" fillId="0" borderId="0"/>
    <xf numFmtId="0" fontId="136" fillId="0" borderId="0"/>
    <xf numFmtId="0" fontId="4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46" fillId="0" borderId="0"/>
    <xf numFmtId="0" fontId="46" fillId="0" borderId="0"/>
    <xf numFmtId="0" fontId="46" fillId="0" borderId="0"/>
    <xf numFmtId="0" fontId="46" fillId="0" borderId="0"/>
    <xf numFmtId="0" fontId="136" fillId="0" borderId="0"/>
    <xf numFmtId="0" fontId="46" fillId="0" borderId="0"/>
    <xf numFmtId="0" fontId="46" fillId="0" borderId="0"/>
    <xf numFmtId="0" fontId="46" fillId="0" borderId="0"/>
    <xf numFmtId="0" fontId="136" fillId="0" borderId="0"/>
    <xf numFmtId="0" fontId="136" fillId="0" borderId="0"/>
    <xf numFmtId="0" fontId="46" fillId="0" borderId="0"/>
    <xf numFmtId="0" fontId="46" fillId="0" borderId="0"/>
    <xf numFmtId="0" fontId="46" fillId="0" borderId="0"/>
    <xf numFmtId="0" fontId="4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52" fillId="23" borderId="7" applyNumberFormat="0" applyFont="0" applyAlignment="0" applyProtection="0"/>
    <xf numFmtId="0" fontId="65" fillId="20" borderId="8" applyNumberFormat="0" applyAlignment="0" applyProtection="0"/>
    <xf numFmtId="0" fontId="65" fillId="20" borderId="8" applyNumberFormat="0" applyAlignment="0" applyProtection="0"/>
    <xf numFmtId="0" fontId="65" fillId="20" borderId="8" applyNumberFormat="0" applyAlignment="0" applyProtection="0"/>
    <xf numFmtId="0" fontId="65" fillId="20" borderId="8" applyNumberFormat="0" applyAlignment="0" applyProtection="0"/>
    <xf numFmtId="0" fontId="62" fillId="7" borderId="1" applyNumberFormat="0" applyAlignment="0" applyProtection="0"/>
    <xf numFmtId="0" fontId="46" fillId="0" borderId="0"/>
    <xf numFmtId="0" fontId="46" fillId="0" borderId="0" applyFont="0" applyFill="0" applyBorder="0" applyAlignment="0" applyProtection="0"/>
    <xf numFmtId="0" fontId="46" fillId="0" borderId="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6" fillId="0" borderId="0"/>
    <xf numFmtId="0" fontId="46" fillId="0" borderId="0"/>
    <xf numFmtId="0" fontId="46" fillId="0" borderId="0"/>
    <xf numFmtId="38" fontId="160" fillId="0" borderId="0" applyNumberFormat="0" applyFill="0" applyBorder="0" applyAlignment="0" applyProtection="0"/>
    <xf numFmtId="0" fontId="46" fillId="0" borderId="0"/>
    <xf numFmtId="3" fontId="46" fillId="0" borderId="0"/>
    <xf numFmtId="5" fontId="46" fillId="0" borderId="0"/>
    <xf numFmtId="14" fontId="46" fillId="0" borderId="0"/>
    <xf numFmtId="2" fontId="46" fillId="0" borderId="0"/>
    <xf numFmtId="0" fontId="46" fillId="0" borderId="0"/>
    <xf numFmtId="0" fontId="46" fillId="0" borderId="0" applyFont="0" applyFill="0" applyBorder="0" applyAlignment="0" applyProtection="0"/>
    <xf numFmtId="0" fontId="62" fillId="7" borderId="1" applyNumberFormat="0" applyAlignment="0" applyProtection="0"/>
    <xf numFmtId="0" fontId="46" fillId="0" borderId="0"/>
    <xf numFmtId="0" fontId="46" fillId="0" borderId="0" applyFont="0" applyFill="0" applyBorder="0" applyAlignment="0" applyProtection="0"/>
    <xf numFmtId="0" fontId="62" fillId="7" borderId="1" applyNumberFormat="0" applyAlignment="0" applyProtection="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170" fontId="46" fillId="0" borderId="0">
      <alignment horizontal="left" wrapText="1"/>
    </xf>
    <xf numFmtId="0" fontId="46" fillId="0" borderId="0"/>
    <xf numFmtId="0" fontId="46" fillId="0" borderId="0"/>
    <xf numFmtId="0" fontId="46" fillId="0" borderId="0"/>
    <xf numFmtId="9" fontId="228" fillId="0" borderId="0" applyNumberFormat="0" applyFont="0" applyFill="0" applyBorder="0" applyAlignment="0" applyProtection="0"/>
    <xf numFmtId="184" fontId="46" fillId="0" borderId="0" applyBorder="0" applyAlignment="0"/>
    <xf numFmtId="38" fontId="160" fillId="0" borderId="0" applyNumberFormat="0" applyFill="0" applyBorder="0" applyAlignment="0" applyProtection="0"/>
    <xf numFmtId="37" fontId="46" fillId="0" borderId="0"/>
    <xf numFmtId="0" fontId="50" fillId="73" borderId="0" applyNumberFormat="0" applyFont="0" applyAlignment="0" applyProtection="0">
      <protection locked="0"/>
    </xf>
    <xf numFmtId="38" fontId="46" fillId="74" borderId="10">
      <alignment vertical="top"/>
    </xf>
    <xf numFmtId="185" fontId="46" fillId="0" borderId="0" applyFont="0" applyFill="0" applyBorder="0" applyAlignment="0" applyProtection="0">
      <alignment wrapText="1"/>
    </xf>
    <xf numFmtId="10" fontId="88" fillId="0" borderId="0" applyNumberFormat="0" applyBorder="0"/>
    <xf numFmtId="1" fontId="178" fillId="0" borderId="0">
      <alignment horizontal="center" vertical="center" wrapText="1"/>
    </xf>
    <xf numFmtId="17" fontId="49" fillId="0" borderId="0"/>
    <xf numFmtId="188" fontId="169" fillId="0" borderId="0"/>
    <xf numFmtId="189" fontId="46" fillId="0" borderId="0" applyFont="0" applyFill="0" applyBorder="0" applyAlignment="0" applyProtection="0"/>
    <xf numFmtId="0" fontId="48" fillId="21" borderId="0" applyNumberFormat="0" applyFont="0" applyBorder="0" applyAlignment="0" applyProtection="0"/>
    <xf numFmtId="0" fontId="48" fillId="3" borderId="0" applyNumberFormat="0" applyFont="0" applyBorder="0" applyAlignment="0" applyProtection="0"/>
    <xf numFmtId="0" fontId="48" fillId="0" borderId="63" applyNumberFormat="0" applyFont="0" applyAlignment="0" applyProtection="0"/>
    <xf numFmtId="0" fontId="48" fillId="0" borderId="69" applyNumberFormat="0" applyFont="0" applyAlignment="0" applyProtection="0"/>
    <xf numFmtId="0" fontId="48" fillId="10" borderId="0" applyNumberFormat="0" applyFont="0" applyBorder="0" applyAlignment="0" applyProtection="0"/>
    <xf numFmtId="0" fontId="48" fillId="0" borderId="0" applyFont="0" applyFill="0" applyBorder="0" applyAlignment="0" applyProtection="0"/>
    <xf numFmtId="49" fontId="155" fillId="0" borderId="0">
      <alignment horizontal="right"/>
    </xf>
    <xf numFmtId="195" fontId="50" fillId="73" borderId="0">
      <alignment horizontal="center" vertical="top"/>
    </xf>
    <xf numFmtId="0" fontId="88" fillId="0" borderId="0"/>
    <xf numFmtId="38" fontId="46" fillId="83" borderId="0"/>
    <xf numFmtId="38" fontId="160" fillId="0" borderId="0" applyNumberFormat="0" applyFill="0" applyBorder="0" applyAlignment="0" applyProtection="0"/>
    <xf numFmtId="2" fontId="191" fillId="0" borderId="0"/>
    <xf numFmtId="38" fontId="192" fillId="84" borderId="0">
      <alignment horizontal="center"/>
    </xf>
    <xf numFmtId="40" fontId="8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39" fontId="46" fillId="0" borderId="0"/>
    <xf numFmtId="0" fontId="46" fillId="23" borderId="7" applyNumberFormat="0" applyFont="0" applyAlignment="0" applyProtection="0"/>
    <xf numFmtId="165" fontId="88" fillId="0" borderId="0"/>
    <xf numFmtId="183" fontId="46" fillId="0" borderId="0">
      <alignment horizontal="center"/>
    </xf>
    <xf numFmtId="0" fontId="88" fillId="0" borderId="0" applyNumberFormat="0" applyFont="0" applyFill="0" applyBorder="0" applyAlignment="0" applyProtection="0">
      <alignment horizontal="left"/>
    </xf>
    <xf numFmtId="15" fontId="88" fillId="0" borderId="0" applyFont="0" applyFill="0" applyBorder="0" applyAlignment="0" applyProtection="0"/>
    <xf numFmtId="4" fontId="88" fillId="0" borderId="0" applyFont="0" applyFill="0" applyBorder="0" applyAlignment="0" applyProtection="0"/>
    <xf numFmtId="0" fontId="169" fillId="0" borderId="57">
      <alignment horizontal="center"/>
    </xf>
    <xf numFmtId="3" fontId="88" fillId="0" borderId="0" applyFont="0" applyFill="0" applyBorder="0" applyAlignment="0" applyProtection="0"/>
    <xf numFmtId="0" fontId="88" fillId="87" borderId="0" applyNumberFormat="0" applyFont="0" applyBorder="0" applyAlignment="0" applyProtection="0"/>
    <xf numFmtId="4" fontId="184" fillId="91" borderId="0" applyNumberFormat="0" applyProtection="0">
      <alignment horizontal="left" vertical="center" indent="1"/>
    </xf>
    <xf numFmtId="4" fontId="207" fillId="0" borderId="0" applyNumberFormat="0" applyProtection="0">
      <alignment horizontal="left" vertical="center" indent="1"/>
    </xf>
    <xf numFmtId="38" fontId="210" fillId="0" borderId="0"/>
    <xf numFmtId="49" fontId="48" fillId="0" borderId="0" applyFont="0" applyFill="0" applyBorder="0" applyAlignment="0" applyProtection="0"/>
    <xf numFmtId="2" fontId="212" fillId="0" borderId="0">
      <protection locked="0"/>
    </xf>
    <xf numFmtId="0" fontId="46" fillId="0" borderId="0"/>
    <xf numFmtId="0" fontId="46" fillId="0" borderId="0"/>
    <xf numFmtId="0" fontId="46" fillId="0" borderId="0"/>
    <xf numFmtId="0" fontId="46" fillId="0" borderId="0"/>
    <xf numFmtId="0" fontId="46" fillId="0" borderId="0"/>
    <xf numFmtId="3" fontId="46" fillId="0" borderId="0"/>
    <xf numFmtId="0" fontId="46" fillId="0" borderId="0"/>
    <xf numFmtId="0" fontId="46" fillId="0" borderId="0"/>
    <xf numFmtId="38" fontId="160"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189" fontId="46" fillId="0" borderId="0" applyFont="0" applyFill="0" applyBorder="0" applyAlignment="0" applyProtection="0"/>
    <xf numFmtId="49" fontId="155" fillId="0" borderId="0">
      <alignment horizontal="right"/>
    </xf>
    <xf numFmtId="38" fontId="160" fillId="0" borderId="0" applyNumberFormat="0" applyFill="0" applyBorder="0" applyAlignment="0" applyProtection="0"/>
    <xf numFmtId="40" fontId="88" fillId="0" borderId="0"/>
    <xf numFmtId="0" fontId="46" fillId="23" borderId="7" applyNumberFormat="0" applyFont="0" applyAlignment="0" applyProtection="0"/>
    <xf numFmtId="165" fontId="88" fillId="0" borderId="0"/>
    <xf numFmtId="0" fontId="88" fillId="0" borderId="0" applyNumberFormat="0" applyFont="0" applyFill="0" applyBorder="0" applyAlignment="0" applyProtection="0">
      <alignment horizontal="left"/>
    </xf>
    <xf numFmtId="4" fontId="88" fillId="0" borderId="0" applyFont="0" applyFill="0" applyBorder="0" applyAlignment="0" applyProtection="0"/>
    <xf numFmtId="0" fontId="169" fillId="0" borderId="57">
      <alignment horizontal="center"/>
    </xf>
    <xf numFmtId="0" fontId="46" fillId="0" borderId="0"/>
    <xf numFmtId="38" fontId="160" fillId="0" borderId="0" applyNumberFormat="0" applyFill="0" applyBorder="0" applyAlignment="0" applyProtection="0"/>
    <xf numFmtId="0" fontId="46" fillId="0" borderId="0"/>
    <xf numFmtId="0" fontId="46" fillId="0" borderId="0"/>
    <xf numFmtId="0" fontId="46" fillId="0" borderId="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0"/>
    <xf numFmtId="0" fontId="46" fillId="0" borderId="0"/>
    <xf numFmtId="0" fontId="46" fillId="0" borderId="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170" fontId="46" fillId="0" borderId="0">
      <alignment horizontal="left" wrapText="1"/>
    </xf>
    <xf numFmtId="0" fontId="46" fillId="0" borderId="0"/>
    <xf numFmtId="0" fontId="46" fillId="0" borderId="0"/>
    <xf numFmtId="0" fontId="46" fillId="0" borderId="0"/>
    <xf numFmtId="184" fontId="46" fillId="0" borderId="0" applyBorder="0" applyAlignment="0"/>
    <xf numFmtId="37" fontId="46" fillId="0" borderId="0"/>
    <xf numFmtId="0" fontId="50" fillId="73" borderId="0" applyNumberFormat="0" applyFont="0" applyAlignment="0" applyProtection="0">
      <protection locked="0"/>
    </xf>
    <xf numFmtId="38" fontId="46" fillId="74" borderId="10">
      <alignment vertical="top"/>
    </xf>
    <xf numFmtId="185" fontId="46" fillId="0" borderId="0" applyFont="0" applyFill="0" applyBorder="0" applyAlignment="0" applyProtection="0">
      <alignment wrapText="1"/>
    </xf>
    <xf numFmtId="10" fontId="88" fillId="0" borderId="0" applyNumberFormat="0" applyBorder="0"/>
    <xf numFmtId="1" fontId="178" fillId="0" borderId="0">
      <alignment horizontal="center" vertical="center" wrapText="1"/>
    </xf>
    <xf numFmtId="17" fontId="49" fillId="0" borderId="0"/>
    <xf numFmtId="188" fontId="169" fillId="0" borderId="0"/>
    <xf numFmtId="189" fontId="46" fillId="0" borderId="0" applyFont="0" applyFill="0" applyBorder="0" applyAlignment="0" applyProtection="0"/>
    <xf numFmtId="0" fontId="48" fillId="21" borderId="0" applyNumberFormat="0" applyFont="0" applyBorder="0" applyAlignment="0" applyProtection="0"/>
    <xf numFmtId="0" fontId="48" fillId="3" borderId="0" applyNumberFormat="0" applyFont="0" applyBorder="0" applyAlignment="0" applyProtection="0"/>
    <xf numFmtId="0" fontId="48" fillId="0" borderId="63" applyNumberFormat="0" applyFont="0" applyAlignment="0" applyProtection="0"/>
    <xf numFmtId="0" fontId="48" fillId="0" borderId="69" applyNumberFormat="0" applyFont="0" applyAlignment="0" applyProtection="0"/>
    <xf numFmtId="0" fontId="48" fillId="10" borderId="0" applyNumberFormat="0" applyFont="0" applyBorder="0" applyAlignment="0" applyProtection="0"/>
    <xf numFmtId="0" fontId="48" fillId="0" borderId="0" applyFont="0" applyFill="0" applyBorder="0" applyAlignment="0" applyProtection="0"/>
    <xf numFmtId="49" fontId="155" fillId="0" borderId="0">
      <alignment horizontal="right"/>
    </xf>
    <xf numFmtId="195" fontId="50" fillId="73" borderId="0">
      <alignment horizontal="center" vertical="top"/>
    </xf>
    <xf numFmtId="0" fontId="88" fillId="0" borderId="0"/>
    <xf numFmtId="38" fontId="46" fillId="83" borderId="0"/>
    <xf numFmtId="38" fontId="160" fillId="0" borderId="0" applyNumberFormat="0" applyFill="0" applyBorder="0" applyAlignment="0" applyProtection="0"/>
    <xf numFmtId="2" fontId="191" fillId="0" borderId="0"/>
    <xf numFmtId="38" fontId="192" fillId="84" borderId="0">
      <alignment horizontal="center"/>
    </xf>
    <xf numFmtId="40" fontId="88" fillId="0" borderId="0"/>
    <xf numFmtId="39" fontId="46" fillId="0" borderId="0"/>
    <xf numFmtId="0" fontId="46" fillId="23" borderId="7" applyNumberFormat="0" applyFont="0" applyAlignment="0" applyProtection="0"/>
    <xf numFmtId="165" fontId="88" fillId="0" borderId="0"/>
    <xf numFmtId="183" fontId="46" fillId="0" borderId="0">
      <alignment horizontal="center"/>
    </xf>
    <xf numFmtId="0" fontId="88" fillId="0" borderId="0" applyNumberFormat="0" applyFont="0" applyFill="0" applyBorder="0" applyAlignment="0" applyProtection="0">
      <alignment horizontal="left"/>
    </xf>
    <xf numFmtId="15" fontId="88" fillId="0" borderId="0" applyFont="0" applyFill="0" applyBorder="0" applyAlignment="0" applyProtection="0"/>
    <xf numFmtId="4" fontId="88" fillId="0" borderId="0" applyFont="0" applyFill="0" applyBorder="0" applyAlignment="0" applyProtection="0"/>
    <xf numFmtId="0" fontId="169" fillId="0" borderId="57">
      <alignment horizontal="center"/>
    </xf>
    <xf numFmtId="3" fontId="88" fillId="0" borderId="0" applyFont="0" applyFill="0" applyBorder="0" applyAlignment="0" applyProtection="0"/>
    <xf numFmtId="0" fontId="88" fillId="87" borderId="0" applyNumberFormat="0" applyFont="0" applyBorder="0" applyAlignment="0" applyProtection="0"/>
    <xf numFmtId="4" fontId="184" fillId="91" borderId="0" applyNumberFormat="0" applyProtection="0">
      <alignment horizontal="left" vertical="center" indent="1"/>
    </xf>
    <xf numFmtId="4" fontId="207" fillId="0" borderId="0" applyNumberFormat="0" applyProtection="0">
      <alignment horizontal="left" vertical="center" indent="1"/>
    </xf>
    <xf numFmtId="38" fontId="210" fillId="0" borderId="0"/>
    <xf numFmtId="49" fontId="48" fillId="0" borderId="0" applyFont="0" applyFill="0" applyBorder="0" applyAlignment="0" applyProtection="0"/>
    <xf numFmtId="2" fontId="212" fillId="0" borderId="0">
      <protection locked="0"/>
    </xf>
    <xf numFmtId="0" fontId="46" fillId="0" borderId="0"/>
    <xf numFmtId="0" fontId="46" fillId="0" borderId="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0"/>
    <xf numFmtId="0" fontId="46" fillId="0" borderId="0"/>
    <xf numFmtId="0" fontId="46" fillId="0" borderId="10"/>
    <xf numFmtId="0" fontId="46" fillId="0" borderId="10"/>
    <xf numFmtId="0" fontId="46" fillId="0" borderId="1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10"/>
    <xf numFmtId="0" fontId="46" fillId="0" borderId="0"/>
    <xf numFmtId="0" fontId="46" fillId="0" borderId="0"/>
    <xf numFmtId="0" fontId="46" fillId="0" borderId="0"/>
    <xf numFmtId="0" fontId="46" fillId="0" borderId="0"/>
    <xf numFmtId="0" fontId="46" fillId="0" borderId="1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170" fontId="46" fillId="0" borderId="0">
      <alignment horizontal="left" wrapText="1"/>
    </xf>
    <xf numFmtId="0" fontId="46" fillId="0" borderId="0"/>
    <xf numFmtId="0" fontId="46" fillId="0" borderId="0"/>
    <xf numFmtId="0" fontId="46" fillId="0" borderId="0"/>
    <xf numFmtId="184" fontId="46" fillId="0" borderId="0" applyBorder="0" applyAlignment="0"/>
    <xf numFmtId="37" fontId="46" fillId="0" borderId="0"/>
    <xf numFmtId="0" fontId="50" fillId="73" borderId="0" applyNumberFormat="0" applyFont="0" applyAlignment="0" applyProtection="0">
      <protection locked="0"/>
    </xf>
    <xf numFmtId="38" fontId="46" fillId="74" borderId="10">
      <alignment vertical="top"/>
    </xf>
    <xf numFmtId="185" fontId="46" fillId="0" borderId="0" applyFont="0" applyFill="0" applyBorder="0" applyAlignment="0" applyProtection="0">
      <alignment wrapText="1"/>
    </xf>
    <xf numFmtId="10" fontId="88" fillId="0" borderId="0" applyNumberFormat="0" applyBorder="0"/>
    <xf numFmtId="1" fontId="178" fillId="0" borderId="0">
      <alignment horizontal="center" vertical="center" wrapText="1"/>
    </xf>
    <xf numFmtId="17" fontId="49" fillId="0" borderId="0"/>
    <xf numFmtId="188" fontId="169" fillId="0" borderId="0"/>
    <xf numFmtId="189" fontId="46" fillId="0" borderId="0" applyFont="0" applyFill="0" applyBorder="0" applyAlignment="0" applyProtection="0"/>
    <xf numFmtId="0" fontId="48" fillId="21" borderId="0" applyNumberFormat="0" applyFont="0" applyBorder="0" applyAlignment="0" applyProtection="0"/>
    <xf numFmtId="0" fontId="48" fillId="3" borderId="0" applyNumberFormat="0" applyFont="0" applyBorder="0" applyAlignment="0" applyProtection="0"/>
    <xf numFmtId="0" fontId="48" fillId="0" borderId="63" applyNumberFormat="0" applyFont="0" applyAlignment="0" applyProtection="0"/>
    <xf numFmtId="0" fontId="48" fillId="0" borderId="69" applyNumberFormat="0" applyFont="0" applyAlignment="0" applyProtection="0"/>
    <xf numFmtId="0" fontId="48" fillId="10" borderId="0" applyNumberFormat="0" applyFont="0" applyBorder="0" applyAlignment="0" applyProtection="0"/>
    <xf numFmtId="0" fontId="48" fillId="0" borderId="0" applyFont="0" applyFill="0" applyBorder="0" applyAlignment="0" applyProtection="0"/>
    <xf numFmtId="49" fontId="155" fillId="0" borderId="0">
      <alignment horizontal="right"/>
    </xf>
    <xf numFmtId="195" fontId="50" fillId="73" borderId="0">
      <alignment horizontal="center" vertical="top"/>
    </xf>
    <xf numFmtId="0" fontId="88" fillId="0" borderId="0"/>
    <xf numFmtId="38" fontId="46" fillId="83" borderId="0"/>
    <xf numFmtId="38" fontId="160" fillId="0" borderId="0" applyNumberFormat="0" applyFill="0" applyBorder="0" applyAlignment="0" applyProtection="0"/>
    <xf numFmtId="2" fontId="191" fillId="0" borderId="0"/>
    <xf numFmtId="38" fontId="192" fillId="84" borderId="0">
      <alignment horizontal="center"/>
    </xf>
    <xf numFmtId="40" fontId="88" fillId="0" borderId="0"/>
    <xf numFmtId="39" fontId="46" fillId="0" borderId="0"/>
    <xf numFmtId="0" fontId="46" fillId="23" borderId="7" applyNumberFormat="0" applyFont="0" applyAlignment="0" applyProtection="0"/>
    <xf numFmtId="165" fontId="88" fillId="0" borderId="0"/>
    <xf numFmtId="183" fontId="46" fillId="0" borderId="0">
      <alignment horizontal="center"/>
    </xf>
    <xf numFmtId="0" fontId="88" fillId="0" borderId="0" applyNumberFormat="0" applyFont="0" applyFill="0" applyBorder="0" applyAlignment="0" applyProtection="0">
      <alignment horizontal="left"/>
    </xf>
    <xf numFmtId="15" fontId="88" fillId="0" borderId="0" applyFont="0" applyFill="0" applyBorder="0" applyAlignment="0" applyProtection="0"/>
    <xf numFmtId="4" fontId="88" fillId="0" borderId="0" applyFont="0" applyFill="0" applyBorder="0" applyAlignment="0" applyProtection="0"/>
    <xf numFmtId="0" fontId="169" fillId="0" borderId="57">
      <alignment horizontal="center"/>
    </xf>
    <xf numFmtId="3" fontId="88" fillId="0" borderId="0" applyFont="0" applyFill="0" applyBorder="0" applyAlignment="0" applyProtection="0"/>
    <xf numFmtId="0" fontId="88" fillId="87" borderId="0" applyNumberFormat="0" applyFont="0" applyBorder="0" applyAlignment="0" applyProtection="0"/>
    <xf numFmtId="4" fontId="184" fillId="91" borderId="0" applyNumberFormat="0" applyProtection="0">
      <alignment horizontal="left" vertical="center" indent="1"/>
    </xf>
    <xf numFmtId="4" fontId="207" fillId="0" borderId="0" applyNumberFormat="0" applyProtection="0">
      <alignment horizontal="left" vertical="center" indent="1"/>
    </xf>
    <xf numFmtId="38" fontId="210" fillId="0" borderId="0"/>
    <xf numFmtId="49" fontId="48" fillId="0" borderId="0" applyFont="0" applyFill="0" applyBorder="0" applyAlignment="0" applyProtection="0"/>
    <xf numFmtId="2" fontId="212" fillId="0" borderId="0">
      <protection locked="0"/>
    </xf>
    <xf numFmtId="0" fontId="46" fillId="0" borderId="0"/>
    <xf numFmtId="0" fontId="46" fillId="0" borderId="0"/>
    <xf numFmtId="3" fontId="46" fillId="0" borderId="0"/>
    <xf numFmtId="5" fontId="46" fillId="0" borderId="0"/>
    <xf numFmtId="14" fontId="46" fillId="0" borderId="0"/>
    <xf numFmtId="2" fontId="46" fillId="0" borderId="0"/>
    <xf numFmtId="0" fontId="46" fillId="0" borderId="0"/>
    <xf numFmtId="3" fontId="46" fillId="0" borderId="0"/>
    <xf numFmtId="0" fontId="46" fillId="0" borderId="0"/>
    <xf numFmtId="38" fontId="160" fillId="0" borderId="0" applyNumberFormat="0" applyFill="0" applyBorder="0" applyAlignment="0" applyProtection="0"/>
    <xf numFmtId="0" fontId="46" fillId="0" borderId="0"/>
    <xf numFmtId="0"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applyFont="0" applyFill="0" applyBorder="0" applyAlignment="0" applyProtection="0"/>
    <xf numFmtId="0" fontId="62" fillId="7" borderId="1" applyNumberFormat="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170" fontId="46" fillId="0" borderId="0">
      <alignment horizontal="left" wrapText="1"/>
    </xf>
    <xf numFmtId="0" fontId="46" fillId="0" borderId="0"/>
    <xf numFmtId="0" fontId="46" fillId="0" borderId="0"/>
    <xf numFmtId="0" fontId="46" fillId="0" borderId="0"/>
    <xf numFmtId="9" fontId="228" fillId="0" borderId="0" applyNumberFormat="0" applyFont="0" applyFill="0" applyBorder="0" applyAlignment="0" applyProtection="0"/>
    <xf numFmtId="184" fontId="46" fillId="0" borderId="0" applyBorder="0" applyAlignment="0"/>
    <xf numFmtId="38" fontId="160" fillId="0" borderId="0" applyNumberFormat="0" applyFill="0" applyBorder="0" applyAlignment="0" applyProtection="0"/>
    <xf numFmtId="37" fontId="46" fillId="0" borderId="0"/>
    <xf numFmtId="0" fontId="50" fillId="73" borderId="0" applyNumberFormat="0" applyFont="0" applyAlignment="0" applyProtection="0">
      <protection locked="0"/>
    </xf>
    <xf numFmtId="38" fontId="46" fillId="74" borderId="10">
      <alignment vertical="top"/>
    </xf>
    <xf numFmtId="185" fontId="46" fillId="0" borderId="0" applyFont="0" applyFill="0" applyBorder="0" applyAlignment="0" applyProtection="0">
      <alignment wrapText="1"/>
    </xf>
    <xf numFmtId="10" fontId="88" fillId="0" borderId="0" applyNumberFormat="0" applyBorder="0"/>
    <xf numFmtId="1" fontId="178" fillId="0" borderId="0">
      <alignment horizontal="center" vertical="center" wrapText="1"/>
    </xf>
    <xf numFmtId="17" fontId="49" fillId="0" borderId="0"/>
    <xf numFmtId="188" fontId="169" fillId="0" borderId="0"/>
    <xf numFmtId="189" fontId="46" fillId="0" borderId="0" applyFont="0" applyFill="0" applyBorder="0" applyAlignment="0" applyProtection="0"/>
    <xf numFmtId="0" fontId="48" fillId="21" borderId="0" applyNumberFormat="0" applyFont="0" applyBorder="0" applyAlignment="0" applyProtection="0"/>
    <xf numFmtId="0" fontId="48" fillId="3" borderId="0" applyNumberFormat="0" applyFont="0" applyBorder="0" applyAlignment="0" applyProtection="0"/>
    <xf numFmtId="0" fontId="48" fillId="0" borderId="63" applyNumberFormat="0" applyFont="0" applyAlignment="0" applyProtection="0"/>
    <xf numFmtId="0" fontId="48" fillId="0" borderId="69" applyNumberFormat="0" applyFont="0" applyAlignment="0" applyProtection="0"/>
    <xf numFmtId="0" fontId="48" fillId="10" borderId="0" applyNumberFormat="0" applyFont="0" applyBorder="0" applyAlignment="0" applyProtection="0"/>
    <xf numFmtId="0" fontId="48" fillId="0" borderId="0" applyFont="0" applyFill="0" applyBorder="0" applyAlignment="0" applyProtection="0"/>
    <xf numFmtId="49" fontId="155" fillId="0" borderId="0">
      <alignment horizontal="right"/>
    </xf>
    <xf numFmtId="195" fontId="50" fillId="73" borderId="0">
      <alignment horizontal="center" vertical="top"/>
    </xf>
    <xf numFmtId="0" fontId="88" fillId="0" borderId="0"/>
    <xf numFmtId="38" fontId="46" fillId="83" borderId="0"/>
    <xf numFmtId="38" fontId="160" fillId="0" borderId="0" applyNumberFormat="0" applyFill="0" applyBorder="0" applyAlignment="0" applyProtection="0"/>
    <xf numFmtId="2" fontId="191" fillId="0" borderId="0"/>
    <xf numFmtId="38" fontId="192" fillId="84" borderId="0">
      <alignment horizontal="center"/>
    </xf>
    <xf numFmtId="40" fontId="8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39" fontId="46" fillId="0" borderId="0"/>
    <xf numFmtId="0" fontId="46" fillId="23" borderId="7" applyNumberFormat="0" applyFont="0" applyAlignment="0" applyProtection="0"/>
    <xf numFmtId="165" fontId="88" fillId="0" borderId="0"/>
    <xf numFmtId="183" fontId="46" fillId="0" borderId="0">
      <alignment horizontal="center"/>
    </xf>
    <xf numFmtId="0" fontId="88" fillId="0" borderId="0" applyNumberFormat="0" applyFont="0" applyFill="0" applyBorder="0" applyAlignment="0" applyProtection="0">
      <alignment horizontal="left"/>
    </xf>
    <xf numFmtId="15" fontId="88" fillId="0" borderId="0" applyFont="0" applyFill="0" applyBorder="0" applyAlignment="0" applyProtection="0"/>
    <xf numFmtId="4" fontId="88" fillId="0" borderId="0" applyFont="0" applyFill="0" applyBorder="0" applyAlignment="0" applyProtection="0"/>
    <xf numFmtId="0" fontId="169" fillId="0" borderId="57">
      <alignment horizontal="center"/>
    </xf>
    <xf numFmtId="3" fontId="88" fillId="0" borderId="0" applyFont="0" applyFill="0" applyBorder="0" applyAlignment="0" applyProtection="0"/>
    <xf numFmtId="0" fontId="88" fillId="87" borderId="0" applyNumberFormat="0" applyFont="0" applyBorder="0" applyAlignment="0" applyProtection="0"/>
    <xf numFmtId="4" fontId="184" fillId="91" borderId="0" applyNumberFormat="0" applyProtection="0">
      <alignment horizontal="left" vertical="center" indent="1"/>
    </xf>
    <xf numFmtId="4" fontId="207" fillId="0" borderId="0" applyNumberFormat="0" applyProtection="0">
      <alignment horizontal="left" vertical="center" indent="1"/>
    </xf>
    <xf numFmtId="38" fontId="210" fillId="0" borderId="0"/>
    <xf numFmtId="49" fontId="48" fillId="0" borderId="0" applyFont="0" applyFill="0" applyBorder="0" applyAlignment="0" applyProtection="0"/>
    <xf numFmtId="2" fontId="212" fillId="0" borderId="0">
      <protection locked="0"/>
    </xf>
    <xf numFmtId="0" fontId="46" fillId="0" borderId="0"/>
    <xf numFmtId="0" fontId="46" fillId="0" borderId="0"/>
    <xf numFmtId="0" fontId="62" fillId="7" borderId="1" applyNumberFormat="0" applyAlignment="0" applyProtection="0"/>
    <xf numFmtId="0" fontId="46" fillId="0" borderId="0" applyFont="0" applyFill="0" applyBorder="0" applyAlignment="0" applyProtection="0"/>
    <xf numFmtId="0" fontId="46" fillId="0" borderId="0" applyFont="0" applyFill="0" applyBorder="0" applyAlignment="0" applyProtection="0"/>
    <xf numFmtId="0" fontId="62" fillId="7" borderId="1" applyNumberFormat="0" applyAlignment="0" applyProtection="0"/>
    <xf numFmtId="0" fontId="46" fillId="0" borderId="0"/>
    <xf numFmtId="0" fontId="46" fillId="0" borderId="0"/>
    <xf numFmtId="0" fontId="46" fillId="0" borderId="0" applyFont="0" applyFill="0" applyBorder="0" applyAlignment="0" applyProtection="0"/>
    <xf numFmtId="0" fontId="62" fillId="7" borderId="1" applyNumberFormat="0" applyAlignment="0" applyProtection="0"/>
    <xf numFmtId="0" fontId="46" fillId="0" borderId="0"/>
    <xf numFmtId="0" fontId="46" fillId="0" borderId="0"/>
    <xf numFmtId="0" fontId="46" fillId="0" borderId="0" applyFont="0" applyFill="0" applyBorder="0" applyAlignment="0" applyProtection="0"/>
    <xf numFmtId="0" fontId="62" fillId="7" borderId="1"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170" fontId="46" fillId="0" borderId="0">
      <alignment horizontal="left" wrapText="1"/>
    </xf>
    <xf numFmtId="0" fontId="46" fillId="0" borderId="0"/>
    <xf numFmtId="0" fontId="46" fillId="0" borderId="0"/>
    <xf numFmtId="0" fontId="46" fillId="0" borderId="0"/>
    <xf numFmtId="9" fontId="228" fillId="0" borderId="0" applyNumberFormat="0" applyFont="0" applyFill="0" applyBorder="0" applyAlignment="0" applyProtection="0"/>
    <xf numFmtId="184" fontId="46" fillId="0" borderId="0" applyBorder="0" applyAlignment="0"/>
    <xf numFmtId="37" fontId="46" fillId="0" borderId="0"/>
    <xf numFmtId="0" fontId="50" fillId="73" borderId="0" applyNumberFormat="0" applyFont="0" applyAlignment="0" applyProtection="0">
      <protection locked="0"/>
    </xf>
    <xf numFmtId="38" fontId="46" fillId="74" borderId="10">
      <alignment vertical="top"/>
    </xf>
    <xf numFmtId="185" fontId="46" fillId="0" borderId="0" applyFont="0" applyFill="0" applyBorder="0" applyAlignment="0" applyProtection="0">
      <alignment wrapText="1"/>
    </xf>
    <xf numFmtId="10" fontId="88" fillId="0" borderId="0" applyNumberFormat="0" applyBorder="0"/>
    <xf numFmtId="1" fontId="178" fillId="0" borderId="0">
      <alignment horizontal="center" vertical="center" wrapText="1"/>
    </xf>
    <xf numFmtId="17" fontId="49" fillId="0" borderId="0"/>
    <xf numFmtId="188" fontId="169" fillId="0" borderId="0"/>
    <xf numFmtId="189" fontId="46" fillId="0" borderId="0" applyFont="0" applyFill="0" applyBorder="0" applyAlignment="0" applyProtection="0"/>
    <xf numFmtId="0" fontId="48" fillId="21" borderId="0" applyNumberFormat="0" applyFont="0" applyBorder="0" applyAlignment="0" applyProtection="0"/>
    <xf numFmtId="0" fontId="48" fillId="3" borderId="0" applyNumberFormat="0" applyFont="0" applyBorder="0" applyAlignment="0" applyProtection="0"/>
    <xf numFmtId="0" fontId="48" fillId="0" borderId="63" applyNumberFormat="0" applyFont="0" applyAlignment="0" applyProtection="0"/>
    <xf numFmtId="0" fontId="48" fillId="0" borderId="69" applyNumberFormat="0" applyFont="0" applyAlignment="0" applyProtection="0"/>
    <xf numFmtId="0" fontId="48" fillId="10" borderId="0" applyNumberFormat="0" applyFont="0" applyBorder="0" applyAlignment="0" applyProtection="0"/>
    <xf numFmtId="0" fontId="48" fillId="0" borderId="0" applyFont="0" applyFill="0" applyBorder="0" applyAlignment="0" applyProtection="0"/>
    <xf numFmtId="49" fontId="155" fillId="0" borderId="0">
      <alignment horizontal="right"/>
    </xf>
    <xf numFmtId="195" fontId="50" fillId="73" borderId="0">
      <alignment horizontal="center" vertical="top"/>
    </xf>
    <xf numFmtId="0" fontId="88" fillId="0" borderId="0"/>
    <xf numFmtId="38" fontId="46" fillId="83" borderId="0"/>
    <xf numFmtId="38" fontId="160" fillId="0" borderId="0" applyNumberFormat="0" applyFill="0" applyBorder="0" applyAlignment="0" applyProtection="0"/>
    <xf numFmtId="2" fontId="191" fillId="0" borderId="0"/>
    <xf numFmtId="38" fontId="192" fillId="84" borderId="0">
      <alignment horizontal="center"/>
    </xf>
    <xf numFmtId="40" fontId="8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39" fontId="46" fillId="0" borderId="0"/>
    <xf numFmtId="0" fontId="46" fillId="23" borderId="7" applyNumberFormat="0" applyFont="0" applyAlignment="0" applyProtection="0"/>
    <xf numFmtId="165" fontId="88" fillId="0" borderId="0"/>
    <xf numFmtId="183" fontId="46" fillId="0" borderId="0">
      <alignment horizontal="center"/>
    </xf>
    <xf numFmtId="0" fontId="88" fillId="0" borderId="0" applyNumberFormat="0" applyFont="0" applyFill="0" applyBorder="0" applyAlignment="0" applyProtection="0">
      <alignment horizontal="left"/>
    </xf>
    <xf numFmtId="15" fontId="88" fillId="0" borderId="0" applyFont="0" applyFill="0" applyBorder="0" applyAlignment="0" applyProtection="0"/>
    <xf numFmtId="4" fontId="88" fillId="0" borderId="0" applyFont="0" applyFill="0" applyBorder="0" applyAlignment="0" applyProtection="0"/>
    <xf numFmtId="0" fontId="169" fillId="0" borderId="57">
      <alignment horizontal="center"/>
    </xf>
    <xf numFmtId="3" fontId="88" fillId="0" borderId="0" applyFont="0" applyFill="0" applyBorder="0" applyAlignment="0" applyProtection="0"/>
    <xf numFmtId="0" fontId="88" fillId="87" borderId="0" applyNumberFormat="0" applyFont="0" applyBorder="0" applyAlignment="0" applyProtection="0"/>
    <xf numFmtId="4" fontId="184" fillId="91" borderId="0" applyNumberFormat="0" applyProtection="0">
      <alignment horizontal="left" vertical="center" indent="1"/>
    </xf>
    <xf numFmtId="4" fontId="207" fillId="0" borderId="0" applyNumberFormat="0" applyProtection="0">
      <alignment horizontal="left" vertical="center" indent="1"/>
    </xf>
    <xf numFmtId="38" fontId="210" fillId="0" borderId="0"/>
    <xf numFmtId="49" fontId="48" fillId="0" borderId="0" applyFont="0" applyFill="0" applyBorder="0" applyAlignment="0" applyProtection="0"/>
    <xf numFmtId="2" fontId="212" fillId="0" borderId="0">
      <protection locked="0"/>
    </xf>
    <xf numFmtId="0" fontId="46" fillId="0" borderId="0"/>
    <xf numFmtId="0" fontId="5" fillId="0" borderId="0"/>
    <xf numFmtId="0" fontId="46" fillId="0" borderId="0"/>
    <xf numFmtId="0" fontId="5" fillId="0" borderId="0"/>
    <xf numFmtId="0" fontId="59" fillId="0" borderId="3" applyNumberFormat="0" applyFill="0" applyAlignment="0" applyProtection="0"/>
    <xf numFmtId="0" fontId="60" fillId="0" borderId="4" applyNumberFormat="0" applyFill="0" applyAlignment="0" applyProtection="0"/>
    <xf numFmtId="0" fontId="62" fillId="7" borderId="1" applyNumberFormat="0" applyAlignment="0" applyProtection="0"/>
    <xf numFmtId="0" fontId="67" fillId="0" borderId="9" applyNumberFormat="0" applyFill="0" applyAlignment="0" applyProtection="0"/>
    <xf numFmtId="0" fontId="5" fillId="0" borderId="0"/>
    <xf numFmtId="0" fontId="5" fillId="0" borderId="0"/>
    <xf numFmtId="0" fontId="5" fillId="0" borderId="0"/>
    <xf numFmtId="9" fontId="5"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37" fontId="46" fillId="0" borderId="0"/>
    <xf numFmtId="0" fontId="46" fillId="0" borderId="0"/>
    <xf numFmtId="0" fontId="229" fillId="0" borderId="0"/>
    <xf numFmtId="43" fontId="142" fillId="0" borderId="0" applyFont="0" applyFill="0" applyBorder="0" applyAlignment="0" applyProtection="0"/>
    <xf numFmtId="0" fontId="4" fillId="0" borderId="0"/>
    <xf numFmtId="0" fontId="4" fillId="0" borderId="0"/>
    <xf numFmtId="9" fontId="142" fillId="0" borderId="0" applyFont="0" applyFill="0" applyBorder="0" applyAlignment="0" applyProtection="0"/>
    <xf numFmtId="0" fontId="232" fillId="0" borderId="0"/>
    <xf numFmtId="43" fontId="142" fillId="0" borderId="0" applyFont="0" applyFill="0" applyBorder="0" applyAlignment="0" applyProtection="0"/>
    <xf numFmtId="0" fontId="3" fillId="0" borderId="0"/>
    <xf numFmtId="43" fontId="142" fillId="0" borderId="0" applyFont="0" applyFill="0" applyBorder="0" applyAlignment="0" applyProtection="0"/>
    <xf numFmtId="0" fontId="232" fillId="0" borderId="0"/>
    <xf numFmtId="0" fontId="3" fillId="0" borderId="0"/>
    <xf numFmtId="9" fontId="142" fillId="0" borderId="0" applyFont="0" applyFill="0" applyBorder="0" applyAlignment="0" applyProtection="0"/>
    <xf numFmtId="43" fontId="142" fillId="0" borderId="0" applyFont="0" applyFill="0" applyBorder="0" applyAlignment="0" applyProtection="0"/>
    <xf numFmtId="0" fontId="232" fillId="0" borderId="0"/>
    <xf numFmtId="9" fontId="142" fillId="0" borderId="0" applyFont="0" applyFill="0" applyBorder="0" applyAlignment="0" applyProtection="0"/>
    <xf numFmtId="43" fontId="142" fillId="0" borderId="0" applyFont="0" applyFill="0" applyBorder="0" applyAlignment="0" applyProtection="0"/>
    <xf numFmtId="0" fontId="232" fillId="0" borderId="0"/>
    <xf numFmtId="9" fontId="142" fillId="0" borderId="0" applyFont="0" applyFill="0" applyBorder="0" applyAlignment="0" applyProtection="0"/>
    <xf numFmtId="43" fontId="142" fillId="0" borderId="0" applyFont="0" applyFill="0" applyBorder="0" applyAlignment="0" applyProtection="0"/>
    <xf numFmtId="0" fontId="232" fillId="0" borderId="0"/>
    <xf numFmtId="9" fontId="142" fillId="0" borderId="0" applyFont="0" applyFill="0" applyBorder="0" applyAlignment="0" applyProtection="0"/>
    <xf numFmtId="43" fontId="142" fillId="0" borderId="0" applyFont="0" applyFill="0" applyBorder="0" applyAlignment="0" applyProtection="0"/>
    <xf numFmtId="0" fontId="232" fillId="0" borderId="0"/>
    <xf numFmtId="9" fontId="142" fillId="0" borderId="0" applyFont="0" applyFill="0" applyBorder="0" applyAlignment="0" applyProtection="0"/>
    <xf numFmtId="9" fontId="142" fillId="0" borderId="0" applyFont="0" applyFill="0" applyBorder="0" applyAlignment="0" applyProtection="0"/>
    <xf numFmtId="0" fontId="234" fillId="0" borderId="0"/>
    <xf numFmtId="43" fontId="142" fillId="0" borderId="0" applyFont="0" applyFill="0" applyBorder="0" applyAlignment="0" applyProtection="0"/>
    <xf numFmtId="0" fontId="2" fillId="0" borderId="0"/>
    <xf numFmtId="43" fontId="142" fillId="0" borderId="0" applyFont="0" applyFill="0" applyBorder="0" applyAlignment="0" applyProtection="0"/>
    <xf numFmtId="43" fontId="142" fillId="0" borderId="0" applyFont="0" applyFill="0" applyBorder="0" applyAlignment="0" applyProtection="0"/>
    <xf numFmtId="0" fontId="234" fillId="0" borderId="0"/>
    <xf numFmtId="0" fontId="2" fillId="0" borderId="0"/>
    <xf numFmtId="9" fontId="142" fillId="0" borderId="0" applyFont="0" applyFill="0" applyBorder="0" applyAlignment="0" applyProtection="0"/>
    <xf numFmtId="9" fontId="136" fillId="0" borderId="0" applyFont="0" applyFill="0" applyBorder="0" applyAlignment="0" applyProtection="0"/>
    <xf numFmtId="0" fontId="2" fillId="0" borderId="0"/>
    <xf numFmtId="43" fontId="142" fillId="0" borderId="0" applyFont="0" applyFill="0" applyBorder="0" applyAlignment="0" applyProtection="0"/>
    <xf numFmtId="43" fontId="142" fillId="0" borderId="0" applyFont="0" applyFill="0" applyBorder="0" applyAlignment="0" applyProtection="0"/>
    <xf numFmtId="9" fontId="142" fillId="0" borderId="0" applyFont="0" applyFill="0" applyBorder="0" applyAlignment="0" applyProtection="0"/>
    <xf numFmtId="0" fontId="234" fillId="0" borderId="0"/>
    <xf numFmtId="9" fontId="142" fillId="0" borderId="0" applyFont="0" applyFill="0" applyBorder="0" applyAlignment="0" applyProtection="0"/>
    <xf numFmtId="0" fontId="234" fillId="0" borderId="0"/>
    <xf numFmtId="9" fontId="142" fillId="0" borderId="0" applyFont="0" applyFill="0" applyBorder="0" applyAlignment="0" applyProtection="0"/>
    <xf numFmtId="0" fontId="234" fillId="0" borderId="0"/>
    <xf numFmtId="9" fontId="142" fillId="0" borderId="0" applyFont="0" applyFill="0" applyBorder="0" applyAlignment="0" applyProtection="0"/>
    <xf numFmtId="0" fontId="136" fillId="0" borderId="0"/>
    <xf numFmtId="43" fontId="142" fillId="0" borderId="0" applyFont="0" applyFill="0" applyBorder="0" applyAlignment="0" applyProtection="0"/>
    <xf numFmtId="0" fontId="1" fillId="0" borderId="0"/>
    <xf numFmtId="0" fontId="1" fillId="0" borderId="0"/>
    <xf numFmtId="9" fontId="142" fillId="0" borderId="0" applyFont="0" applyFill="0" applyBorder="0" applyAlignment="0" applyProtection="0"/>
    <xf numFmtId="0" fontId="1" fillId="0" borderId="0"/>
  </cellStyleXfs>
  <cellXfs count="504">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50" fillId="0" borderId="0" xfId="0" applyFont="1"/>
    <xf numFmtId="0" fontId="50" fillId="0" borderId="10" xfId="0" applyFont="1" applyBorder="1"/>
    <xf numFmtId="0" fontId="0" fillId="0" borderId="10" xfId="0" applyBorder="1" applyAlignment="1">
      <alignment horizontal="center"/>
    </xf>
    <xf numFmtId="0" fontId="50" fillId="0" borderId="11" xfId="0" applyFont="1" applyBorder="1" applyAlignment="1">
      <alignment horizontal="center"/>
    </xf>
    <xf numFmtId="0" fontId="50" fillId="0" borderId="10" xfId="0" applyFont="1" applyBorder="1" applyAlignment="1">
      <alignment horizontal="center"/>
    </xf>
    <xf numFmtId="0" fontId="50"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50"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50"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46" fillId="0" borderId="0" xfId="0" applyNumberFormat="1" applyFont="1" applyAlignment="1">
      <alignment horizontal="left"/>
    </xf>
    <xf numFmtId="15" fontId="50"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72" fillId="0" borderId="0" xfId="46" applyFont="1">
      <alignment vertical="center"/>
    </xf>
    <xf numFmtId="0" fontId="49" fillId="0" borderId="0" xfId="46" applyFont="1">
      <alignment vertical="center"/>
    </xf>
    <xf numFmtId="3" fontId="49" fillId="0" borderId="0" xfId="46" applyNumberFormat="1" applyFont="1">
      <alignment vertical="center"/>
    </xf>
    <xf numFmtId="0" fontId="73" fillId="0" borderId="0" xfId="46" applyFont="1" applyFill="1">
      <alignment vertical="center"/>
    </xf>
    <xf numFmtId="0" fontId="48" fillId="0" borderId="0" xfId="46" applyFont="1" applyBorder="1">
      <alignment vertical="center"/>
    </xf>
    <xf numFmtId="0" fontId="48" fillId="0" borderId="0" xfId="46" applyFont="1">
      <alignment vertical="center"/>
    </xf>
    <xf numFmtId="2" fontId="48" fillId="0" borderId="0" xfId="46" applyNumberFormat="1" applyFont="1" applyBorder="1" applyAlignment="1">
      <alignment horizontal="center"/>
    </xf>
    <xf numFmtId="0" fontId="49" fillId="0" borderId="0" xfId="46" applyFont="1" applyAlignment="1">
      <alignment horizontal="center" vertical="center"/>
    </xf>
    <xf numFmtId="0" fontId="48" fillId="0" borderId="0" xfId="46" applyFont="1" applyAlignment="1">
      <alignment horizontal="center" vertical="center" wrapText="1"/>
    </xf>
    <xf numFmtId="0" fontId="49" fillId="0" borderId="0" xfId="46" applyFont="1" applyAlignment="1">
      <alignment vertical="center"/>
    </xf>
    <xf numFmtId="0" fontId="47" fillId="0" borderId="0" xfId="46" applyFont="1">
      <alignment vertical="center"/>
    </xf>
    <xf numFmtId="0" fontId="47" fillId="0" borderId="0" xfId="46" applyFont="1" applyAlignment="1">
      <alignment horizontal="center" vertical="center"/>
    </xf>
    <xf numFmtId="0" fontId="47" fillId="0" borderId="0" xfId="46" applyFont="1" applyAlignment="1">
      <alignment horizontal="center" vertical="center" wrapText="1"/>
    </xf>
    <xf numFmtId="0" fontId="49" fillId="0" borderId="0" xfId="46" applyFont="1" applyAlignment="1">
      <alignment horizontal="center" vertical="center" wrapText="1"/>
    </xf>
    <xf numFmtId="0" fontId="74" fillId="0" borderId="0" xfId="46" applyFont="1">
      <alignment vertical="center"/>
    </xf>
    <xf numFmtId="0" fontId="71" fillId="0" borderId="0" xfId="46" applyFont="1">
      <alignment vertical="center"/>
    </xf>
    <xf numFmtId="0" fontId="71" fillId="0" borderId="0" xfId="46" applyFont="1" applyAlignment="1">
      <alignment horizontal="center"/>
    </xf>
    <xf numFmtId="0" fontId="48" fillId="0" borderId="0" xfId="46" applyFont="1" applyFill="1" applyAlignment="1">
      <alignment vertical="center"/>
    </xf>
    <xf numFmtId="0" fontId="77" fillId="0" borderId="0" xfId="46" applyFont="1">
      <alignment vertical="center"/>
    </xf>
    <xf numFmtId="1" fontId="77" fillId="0" borderId="0" xfId="46" applyNumberFormat="1" applyFont="1">
      <alignment vertical="center"/>
    </xf>
    <xf numFmtId="3" fontId="74" fillId="0" borderId="0" xfId="46" applyNumberFormat="1" applyFont="1" applyBorder="1" applyAlignment="1">
      <alignment horizontal="center" vertical="center"/>
    </xf>
    <xf numFmtId="3" fontId="48" fillId="0" borderId="0" xfId="46" applyNumberFormat="1" applyFont="1" applyAlignment="1">
      <alignment horizontal="center" vertical="center"/>
    </xf>
    <xf numFmtId="0" fontId="78" fillId="0" borderId="0" xfId="0" applyFont="1"/>
    <xf numFmtId="0" fontId="0" fillId="0" borderId="0" xfId="0" applyBorder="1" applyAlignment="1">
      <alignment wrapText="1"/>
    </xf>
    <xf numFmtId="0" fontId="0" fillId="0" borderId="0" xfId="0" applyAlignment="1">
      <alignment wrapText="1"/>
    </xf>
    <xf numFmtId="0" fontId="79" fillId="0" borderId="0" xfId="0" applyFont="1" applyAlignment="1"/>
    <xf numFmtId="0" fontId="82" fillId="0" borderId="0" xfId="46" applyFont="1">
      <alignment vertical="center"/>
    </xf>
    <xf numFmtId="3" fontId="49" fillId="0" borderId="0" xfId="46" applyNumberFormat="1" applyFont="1" applyAlignment="1">
      <alignment horizontal="center" vertical="center"/>
    </xf>
    <xf numFmtId="17" fontId="46" fillId="0" borderId="0" xfId="41" applyNumberFormat="1" applyFont="1" applyFill="1" applyBorder="1" applyAlignment="1"/>
    <xf numFmtId="0" fontId="46" fillId="0" borderId="0" xfId="41" applyFont="1" applyFill="1" applyBorder="1" applyAlignment="1"/>
    <xf numFmtId="0" fontId="46" fillId="0" borderId="0" xfId="0" applyFont="1" applyFill="1" applyAlignment="1"/>
    <xf numFmtId="0" fontId="84" fillId="0" borderId="0" xfId="0" applyFont="1" applyFill="1" applyAlignment="1"/>
    <xf numFmtId="0" fontId="84" fillId="0" borderId="0" xfId="0" applyFont="1" applyAlignment="1"/>
    <xf numFmtId="2" fontId="85" fillId="0" borderId="0" xfId="0" applyNumberFormat="1" applyFont="1"/>
    <xf numFmtId="0" fontId="84" fillId="0" borderId="0" xfId="46">
      <alignment vertical="center"/>
    </xf>
    <xf numFmtId="0" fontId="71" fillId="0" borderId="0" xfId="46" applyFont="1" applyBorder="1">
      <alignment vertical="center"/>
    </xf>
    <xf numFmtId="0" fontId="0" fillId="0" borderId="0" xfId="0"/>
    <xf numFmtId="0" fontId="89" fillId="0" borderId="0" xfId="46" applyFont="1">
      <alignment vertical="center"/>
    </xf>
    <xf numFmtId="3" fontId="89" fillId="0" borderId="0" xfId="46" applyNumberFormat="1" applyFont="1">
      <alignment vertical="center"/>
    </xf>
    <xf numFmtId="1" fontId="46" fillId="0" borderId="0" xfId="0" applyNumberFormat="1" applyFont="1" applyBorder="1" applyAlignment="1">
      <alignment horizontal="center"/>
    </xf>
    <xf numFmtId="0" fontId="91" fillId="0" borderId="0" xfId="0" applyFont="1" applyBorder="1"/>
    <xf numFmtId="1" fontId="0" fillId="0" borderId="0" xfId="0" applyNumberFormat="1" applyBorder="1" applyAlignment="1">
      <alignment horizontal="center"/>
    </xf>
    <xf numFmtId="0" fontId="50" fillId="0" borderId="0" xfId="0" applyFont="1" applyBorder="1" applyAlignment="1"/>
    <xf numFmtId="0" fontId="50" fillId="0" borderId="0" xfId="0" applyFont="1" applyBorder="1" applyAlignment="1">
      <alignment horizontal="center"/>
    </xf>
    <xf numFmtId="1" fontId="46" fillId="0" borderId="0" xfId="41" applyNumberFormat="1" applyFont="1" applyBorder="1" applyAlignment="1">
      <alignment horizontal="center"/>
    </xf>
    <xf numFmtId="1" fontId="93" fillId="0" borderId="0" xfId="0" applyNumberFormat="1" applyFont="1" applyBorder="1" applyAlignment="1">
      <alignment horizontal="center"/>
    </xf>
    <xf numFmtId="1" fontId="90" fillId="0" borderId="0" xfId="0" applyNumberFormat="1" applyFont="1" applyBorder="1" applyAlignment="1">
      <alignment horizontal="center"/>
    </xf>
    <xf numFmtId="0" fontId="50" fillId="0" borderId="0" xfId="0" applyFont="1" applyFill="1" applyBorder="1" applyAlignment="1"/>
    <xf numFmtId="1" fontId="0" fillId="0" borderId="0" xfId="0" applyNumberFormat="1" applyBorder="1"/>
    <xf numFmtId="0" fontId="77" fillId="0" borderId="0" xfId="46" applyFont="1" applyBorder="1">
      <alignment vertical="center"/>
    </xf>
    <xf numFmtId="1" fontId="92" fillId="0" borderId="0" xfId="0" applyNumberFormat="1" applyFont="1" applyBorder="1" applyAlignment="1">
      <alignment horizontal="center"/>
    </xf>
    <xf numFmtId="0" fontId="0" fillId="0" borderId="0" xfId="0"/>
    <xf numFmtId="3" fontId="94" fillId="0" borderId="10" xfId="46" quotePrefix="1" applyNumberFormat="1" applyFont="1" applyBorder="1" applyAlignment="1">
      <alignment horizontal="center" vertical="center"/>
    </xf>
    <xf numFmtId="38" fontId="94" fillId="0" borderId="10" xfId="0" applyNumberFormat="1" applyFont="1" applyBorder="1" applyAlignment="1">
      <alignment horizontal="center" vertical="center"/>
    </xf>
    <xf numFmtId="3" fontId="94" fillId="0" borderId="10" xfId="0" applyNumberFormat="1" applyFont="1" applyBorder="1" applyAlignment="1">
      <alignment horizontal="center" vertical="center"/>
    </xf>
    <xf numFmtId="3" fontId="94" fillId="0" borderId="10" xfId="46" quotePrefix="1" applyNumberFormat="1" applyFont="1" applyFill="1" applyBorder="1" applyAlignment="1">
      <alignment horizontal="center" vertical="center"/>
    </xf>
    <xf numFmtId="3" fontId="94" fillId="24" borderId="10" xfId="46" quotePrefix="1" applyNumberFormat="1" applyFont="1" applyFill="1" applyBorder="1" applyAlignment="1">
      <alignment horizontal="center" vertical="center"/>
    </xf>
    <xf numFmtId="3" fontId="115" fillId="0" borderId="0" xfId="46" applyNumberFormat="1" applyFont="1" applyAlignment="1">
      <alignment horizontal="center" vertical="center"/>
    </xf>
    <xf numFmtId="3" fontId="112" fillId="0" borderId="0" xfId="46" applyNumberFormat="1" applyFont="1" applyAlignment="1">
      <alignment horizontal="center" vertical="center"/>
    </xf>
    <xf numFmtId="3" fontId="116" fillId="0" borderId="0" xfId="46" applyNumberFormat="1" applyFont="1" applyBorder="1" applyAlignment="1">
      <alignment horizontal="center" vertical="center"/>
    </xf>
    <xf numFmtId="3" fontId="114" fillId="57" borderId="10" xfId="46" quotePrefix="1" applyNumberFormat="1" applyFont="1" applyFill="1" applyBorder="1" applyAlignment="1">
      <alignment horizontal="center" vertical="center"/>
    </xf>
    <xf numFmtId="3" fontId="113" fillId="0" borderId="0" xfId="46" applyNumberFormat="1" applyFont="1">
      <alignment vertical="center"/>
    </xf>
    <xf numFmtId="0" fontId="94" fillId="0" borderId="10" xfId="46" quotePrefix="1" applyFont="1" applyBorder="1" applyAlignment="1">
      <alignment horizontal="center" vertical="center" wrapText="1"/>
    </xf>
    <xf numFmtId="3" fontId="118" fillId="56" borderId="10" xfId="46" applyNumberFormat="1" applyFont="1" applyFill="1" applyBorder="1" applyAlignment="1">
      <alignment horizontal="center" vertical="center" wrapText="1"/>
    </xf>
    <xf numFmtId="3" fontId="118" fillId="56" borderId="10" xfId="46" applyNumberFormat="1" applyFont="1" applyFill="1" applyBorder="1" applyAlignment="1">
      <alignment horizontal="center" vertical="center"/>
    </xf>
    <xf numFmtId="0" fontId="118" fillId="56" borderId="10" xfId="46" applyFont="1" applyFill="1" applyBorder="1" applyAlignment="1">
      <alignment horizontal="center" vertical="center" wrapText="1"/>
    </xf>
    <xf numFmtId="0" fontId="122" fillId="0" borderId="0" xfId="46" applyFont="1" applyAlignment="1">
      <alignment horizontal="center"/>
    </xf>
    <xf numFmtId="0" fontId="94" fillId="0" borderId="10" xfId="46" applyFont="1" applyFill="1" applyBorder="1" applyAlignment="1">
      <alignment horizontal="center" vertical="center"/>
    </xf>
    <xf numFmtId="0" fontId="122" fillId="0" borderId="0" xfId="46" applyFont="1" applyAlignment="1">
      <alignment horizontal="center" vertical="center"/>
    </xf>
    <xf numFmtId="0" fontId="94" fillId="0" borderId="0" xfId="46" applyFont="1" applyFill="1" applyAlignment="1">
      <alignment horizontal="center" vertical="center" wrapText="1"/>
    </xf>
    <xf numFmtId="0" fontId="94" fillId="0" borderId="0" xfId="46" applyFont="1" applyFill="1" applyAlignment="1">
      <alignment horizontal="center" vertical="center"/>
    </xf>
    <xf numFmtId="0" fontId="114" fillId="0" borderId="0" xfId="46" applyFont="1" applyFill="1" applyBorder="1" applyAlignment="1">
      <alignment horizontal="left"/>
    </xf>
    <xf numFmtId="164" fontId="118" fillId="56" borderId="10" xfId="46" applyNumberFormat="1" applyFont="1" applyFill="1" applyBorder="1" applyAlignment="1">
      <alignment horizontal="center" vertical="center"/>
    </xf>
    <xf numFmtId="3" fontId="94" fillId="0" borderId="10" xfId="0" applyNumberFormat="1" applyFont="1" applyBorder="1" applyAlignment="1">
      <alignment horizontal="center"/>
    </xf>
    <xf numFmtId="3" fontId="94" fillId="0" borderId="10" xfId="0" applyNumberFormat="1" applyFont="1" applyFill="1" applyBorder="1" applyAlignment="1">
      <alignment horizontal="center" vertical="center"/>
    </xf>
    <xf numFmtId="0" fontId="122" fillId="0" borderId="0" xfId="46" applyFont="1">
      <alignment vertical="center"/>
    </xf>
    <xf numFmtId="0" fontId="83" fillId="0" borderId="0" xfId="46" applyFont="1">
      <alignment vertical="center"/>
    </xf>
    <xf numFmtId="165" fontId="122" fillId="0" borderId="0" xfId="46" applyNumberFormat="1" applyFont="1">
      <alignment vertical="center"/>
    </xf>
    <xf numFmtId="0" fontId="114" fillId="0" borderId="10" xfId="0" applyFont="1" applyBorder="1" applyAlignment="1">
      <alignment vertical="center"/>
    </xf>
    <xf numFmtId="0" fontId="123" fillId="0" borderId="0" xfId="46" applyFont="1">
      <alignment vertical="center"/>
    </xf>
    <xf numFmtId="0" fontId="114" fillId="57" borderId="10" xfId="46" applyFont="1" applyFill="1" applyBorder="1" applyAlignment="1">
      <alignment horizontal="center" vertical="center"/>
    </xf>
    <xf numFmtId="0" fontId="114" fillId="57" borderId="10" xfId="46" quotePrefix="1" applyFont="1" applyFill="1" applyBorder="1" applyAlignment="1">
      <alignment horizontal="center" vertical="center"/>
    </xf>
    <xf numFmtId="164" fontId="94" fillId="0" borderId="0" xfId="46" quotePrefix="1" applyNumberFormat="1" applyFont="1" applyFill="1" applyBorder="1" applyAlignment="1">
      <alignment horizontal="center" vertical="center"/>
    </xf>
    <xf numFmtId="164" fontId="94" fillId="0" borderId="0" xfId="46" quotePrefix="1" applyNumberFormat="1" applyFont="1" applyFill="1" applyBorder="1" applyAlignment="1">
      <alignment horizontal="left" vertical="center"/>
    </xf>
    <xf numFmtId="0" fontId="94" fillId="0" borderId="0" xfId="0" applyFont="1" applyBorder="1" applyAlignment="1">
      <alignment vertical="center" wrapText="1"/>
    </xf>
    <xf numFmtId="164" fontId="94" fillId="61" borderId="0" xfId="46" quotePrefix="1" applyNumberFormat="1" applyFont="1" applyFill="1" applyBorder="1" applyAlignment="1">
      <alignment horizontal="center" vertical="center"/>
    </xf>
    <xf numFmtId="164" fontId="94" fillId="64" borderId="0" xfId="46" quotePrefix="1" applyNumberFormat="1" applyFont="1" applyFill="1" applyBorder="1" applyAlignment="1">
      <alignment horizontal="center" vertical="center"/>
    </xf>
    <xf numFmtId="164" fontId="94" fillId="65" borderId="0" xfId="46" quotePrefix="1" applyNumberFormat="1" applyFont="1" applyFill="1" applyBorder="1" applyAlignment="1">
      <alignment horizontal="center" vertical="center"/>
    </xf>
    <xf numFmtId="164" fontId="94" fillId="66" borderId="0" xfId="46" quotePrefix="1" applyNumberFormat="1" applyFont="1" applyFill="1" applyBorder="1" applyAlignment="1">
      <alignment horizontal="center" vertical="center"/>
    </xf>
    <xf numFmtId="164" fontId="94" fillId="68" borderId="0" xfId="46" quotePrefix="1" applyNumberFormat="1" applyFont="1" applyFill="1" applyBorder="1" applyAlignment="1">
      <alignment horizontal="center" vertical="center"/>
    </xf>
    <xf numFmtId="0" fontId="121" fillId="56" borderId="0" xfId="46" applyFont="1" applyFill="1" applyBorder="1" applyAlignment="1">
      <alignment vertical="center"/>
    </xf>
    <xf numFmtId="164" fontId="94" fillId="60" borderId="0" xfId="46" quotePrefix="1" applyNumberFormat="1" applyFont="1" applyFill="1" applyBorder="1" applyAlignment="1">
      <alignment horizontal="left" vertical="center"/>
    </xf>
    <xf numFmtId="164" fontId="94" fillId="62" borderId="0" xfId="46" quotePrefix="1" applyNumberFormat="1" applyFont="1" applyFill="1" applyBorder="1" applyAlignment="1">
      <alignment horizontal="left" vertical="center"/>
    </xf>
    <xf numFmtId="164" fontId="94" fillId="63" borderId="0" xfId="46" quotePrefix="1" applyNumberFormat="1" applyFont="1" applyFill="1" applyBorder="1" applyAlignment="1">
      <alignment horizontal="left" vertical="center"/>
    </xf>
    <xf numFmtId="164" fontId="94" fillId="70" borderId="0" xfId="46" quotePrefix="1" applyNumberFormat="1" applyFont="1" applyFill="1" applyBorder="1" applyAlignment="1">
      <alignment horizontal="left" vertical="center"/>
    </xf>
    <xf numFmtId="164" fontId="94" fillId="69" borderId="0" xfId="46" quotePrefix="1" applyNumberFormat="1" applyFont="1" applyFill="1" applyBorder="1" applyAlignment="1">
      <alignment horizontal="left" vertical="center"/>
    </xf>
    <xf numFmtId="164" fontId="94" fillId="67" borderId="0" xfId="46" quotePrefix="1" applyNumberFormat="1" applyFont="1" applyFill="1" applyBorder="1" applyAlignment="1">
      <alignment horizontal="left" vertical="center"/>
    </xf>
    <xf numFmtId="164" fontId="94" fillId="71" borderId="0" xfId="46" quotePrefix="1" applyNumberFormat="1" applyFont="1" applyFill="1" applyBorder="1" applyAlignment="1">
      <alignment horizontal="center" vertical="center"/>
    </xf>
    <xf numFmtId="164" fontId="114" fillId="0" borderId="0" xfId="46" quotePrefix="1" applyNumberFormat="1" applyFont="1" applyFill="1" applyBorder="1" applyAlignment="1">
      <alignment horizontal="left" vertical="center"/>
    </xf>
    <xf numFmtId="164" fontId="129" fillId="60" borderId="0" xfId="46" quotePrefix="1" applyNumberFormat="1" applyFont="1" applyFill="1" applyBorder="1" applyAlignment="1">
      <alignment horizontal="center" vertical="center"/>
    </xf>
    <xf numFmtId="164" fontId="129" fillId="0" borderId="0" xfId="46" quotePrefix="1" applyNumberFormat="1" applyFont="1" applyFill="1" applyBorder="1" applyAlignment="1">
      <alignment horizontal="center" vertical="center"/>
    </xf>
    <xf numFmtId="164" fontId="129" fillId="63" borderId="0" xfId="46" quotePrefix="1" applyNumberFormat="1" applyFont="1" applyFill="1" applyBorder="1" applyAlignment="1">
      <alignment horizontal="center" vertical="center"/>
    </xf>
    <xf numFmtId="164" fontId="129" fillId="70" borderId="0" xfId="46" quotePrefix="1" applyNumberFormat="1" applyFont="1" applyFill="1" applyBorder="1" applyAlignment="1">
      <alignment horizontal="center" vertical="center"/>
    </xf>
    <xf numFmtId="164" fontId="129" fillId="62" borderId="0" xfId="46" quotePrefix="1" applyNumberFormat="1" applyFont="1" applyFill="1" applyBorder="1" applyAlignment="1">
      <alignment horizontal="center" vertical="center"/>
    </xf>
    <xf numFmtId="164" fontId="129" fillId="69" borderId="0" xfId="46" quotePrefix="1" applyNumberFormat="1" applyFont="1" applyFill="1" applyBorder="1" applyAlignment="1">
      <alignment horizontal="center" vertical="center"/>
    </xf>
    <xf numFmtId="164" fontId="94" fillId="24" borderId="0" xfId="46" quotePrefix="1" applyNumberFormat="1" applyFont="1" applyFill="1" applyBorder="1" applyAlignment="1">
      <alignment horizontal="left" vertical="center"/>
    </xf>
    <xf numFmtId="164" fontId="94" fillId="24" borderId="0" xfId="46" quotePrefix="1" applyNumberFormat="1" applyFont="1" applyFill="1" applyBorder="1" applyAlignment="1">
      <alignment horizontal="center" vertical="center"/>
    </xf>
    <xf numFmtId="166" fontId="94" fillId="24" borderId="0" xfId="46" quotePrefix="1" applyNumberFormat="1" applyFont="1" applyFill="1" applyBorder="1" applyAlignment="1">
      <alignment horizontal="center" vertical="center" wrapText="1"/>
    </xf>
    <xf numFmtId="167" fontId="94" fillId="0" borderId="10" xfId="9616" applyNumberFormat="1" applyFont="1" applyBorder="1" applyAlignment="1">
      <alignment horizontal="center" vertical="center"/>
    </xf>
    <xf numFmtId="0" fontId="94" fillId="0" borderId="0" xfId="46" applyFont="1">
      <alignment vertical="center"/>
    </xf>
    <xf numFmtId="0" fontId="123" fillId="0" borderId="0" xfId="46" applyFont="1" applyAlignment="1"/>
    <xf numFmtId="3" fontId="94" fillId="0" borderId="10" xfId="46" applyNumberFormat="1" applyFont="1" applyBorder="1" applyAlignment="1">
      <alignment horizontal="center" vertical="center"/>
    </xf>
    <xf numFmtId="167" fontId="0" fillId="0" borderId="0" xfId="0" applyNumberFormat="1"/>
    <xf numFmtId="0" fontId="87" fillId="0" borderId="0" xfId="0" applyFont="1" applyBorder="1"/>
    <xf numFmtId="0" fontId="46" fillId="0" borderId="0" xfId="0" applyFont="1"/>
    <xf numFmtId="0" fontId="118" fillId="56" borderId="37" xfId="46" applyFont="1" applyFill="1" applyBorder="1" applyAlignment="1">
      <alignment horizontal="center" vertical="center"/>
    </xf>
    <xf numFmtId="0" fontId="118" fillId="56" borderId="38" xfId="46" applyFont="1" applyFill="1" applyBorder="1" applyAlignment="1">
      <alignment horizontal="center" vertical="center"/>
    </xf>
    <xf numFmtId="3" fontId="118" fillId="56" borderId="37" xfId="46" applyNumberFormat="1" applyFont="1" applyFill="1" applyBorder="1" applyAlignment="1">
      <alignment horizontal="center" vertical="center"/>
    </xf>
    <xf numFmtId="3" fontId="118" fillId="56" borderId="38" xfId="46" applyNumberFormat="1" applyFont="1" applyFill="1" applyBorder="1" applyAlignment="1">
      <alignment horizontal="center" vertical="center" wrapText="1"/>
    </xf>
    <xf numFmtId="164" fontId="94" fillId="0" borderId="37" xfId="46" quotePrefix="1" applyNumberFormat="1" applyFont="1" applyBorder="1" applyAlignment="1">
      <alignment horizontal="center" vertical="center"/>
    </xf>
    <xf numFmtId="3" fontId="114" fillId="57" borderId="38" xfId="46" quotePrefix="1" applyNumberFormat="1" applyFont="1" applyFill="1" applyBorder="1" applyAlignment="1">
      <alignment horizontal="center" vertical="center"/>
    </xf>
    <xf numFmtId="164" fontId="114" fillId="57" borderId="44" xfId="46" quotePrefix="1" applyNumberFormat="1" applyFont="1" applyFill="1" applyBorder="1" applyAlignment="1">
      <alignment horizontal="center" vertical="center"/>
    </xf>
    <xf numFmtId="3" fontId="114" fillId="57" borderId="41" xfId="46" quotePrefix="1" applyNumberFormat="1" applyFont="1" applyFill="1" applyBorder="1" applyAlignment="1">
      <alignment horizontal="center" vertical="center"/>
    </xf>
    <xf numFmtId="3" fontId="114" fillId="57" borderId="42" xfId="46" quotePrefix="1" applyNumberFormat="1" applyFont="1" applyFill="1" applyBorder="1" applyAlignment="1">
      <alignment horizontal="center" vertical="center"/>
    </xf>
    <xf numFmtId="3" fontId="114" fillId="57" borderId="44" xfId="46" applyNumberFormat="1" applyFont="1" applyFill="1" applyBorder="1" applyAlignment="1">
      <alignment horizontal="center" vertical="center"/>
    </xf>
    <xf numFmtId="0" fontId="119" fillId="56" borderId="37" xfId="46" applyFont="1" applyFill="1" applyBorder="1" applyAlignment="1">
      <alignment horizontal="center" vertical="center"/>
    </xf>
    <xf numFmtId="37" fontId="114" fillId="57" borderId="38" xfId="0" applyNumberFormat="1" applyFont="1" applyFill="1" applyBorder="1" applyAlignment="1">
      <alignment horizontal="center" vertical="center"/>
    </xf>
    <xf numFmtId="3" fontId="114" fillId="57" borderId="44" xfId="46" applyNumberFormat="1" applyFont="1" applyFill="1" applyBorder="1" applyAlignment="1">
      <alignment horizontal="center" vertical="center" wrapText="1"/>
    </xf>
    <xf numFmtId="3" fontId="118" fillId="56" borderId="38" xfId="46" applyNumberFormat="1" applyFont="1" applyFill="1" applyBorder="1" applyAlignment="1">
      <alignment horizontal="center" vertical="center"/>
    </xf>
    <xf numFmtId="38" fontId="114" fillId="57" borderId="41" xfId="0" applyNumberFormat="1" applyFont="1" applyFill="1" applyBorder="1" applyAlignment="1">
      <alignment horizontal="center" vertical="center"/>
    </xf>
    <xf numFmtId="0" fontId="118" fillId="56" borderId="51" xfId="46" applyFont="1" applyFill="1" applyBorder="1" applyAlignment="1">
      <alignment horizontal="center" vertical="center" wrapText="1"/>
    </xf>
    <xf numFmtId="0" fontId="118" fillId="56" borderId="52" xfId="46" applyFont="1" applyFill="1" applyBorder="1" applyAlignment="1">
      <alignment vertical="center" wrapText="1"/>
    </xf>
    <xf numFmtId="0" fontId="114" fillId="57" borderId="38" xfId="46" applyFont="1" applyFill="1" applyBorder="1" applyAlignment="1">
      <alignment horizontal="center" vertical="center"/>
    </xf>
    <xf numFmtId="0" fontId="114" fillId="57" borderId="44" xfId="46" applyFont="1" applyFill="1" applyBorder="1" applyAlignment="1">
      <alignment horizontal="center" vertical="center"/>
    </xf>
    <xf numFmtId="0" fontId="114" fillId="57" borderId="41" xfId="46" applyFont="1" applyFill="1" applyBorder="1" applyAlignment="1">
      <alignment horizontal="center" vertical="center"/>
    </xf>
    <xf numFmtId="0" fontId="114" fillId="57" borderId="42" xfId="46" applyFont="1" applyFill="1" applyBorder="1" applyAlignment="1">
      <alignment horizontal="center" vertical="center"/>
    </xf>
    <xf numFmtId="0" fontId="114" fillId="0" borderId="37" xfId="0" applyFont="1" applyBorder="1" applyAlignment="1">
      <alignment vertical="center"/>
    </xf>
    <xf numFmtId="0" fontId="114" fillId="57" borderId="44" xfId="0" applyFont="1" applyFill="1" applyBorder="1" applyAlignment="1">
      <alignment vertical="center"/>
    </xf>
    <xf numFmtId="3" fontId="114" fillId="57" borderId="41" xfId="0" applyNumberFormat="1" applyFont="1" applyFill="1" applyBorder="1" applyAlignment="1">
      <alignment horizontal="center" vertical="center"/>
    </xf>
    <xf numFmtId="3" fontId="114" fillId="57" borderId="53" xfId="0" applyNumberFormat="1" applyFont="1" applyFill="1" applyBorder="1" applyAlignment="1">
      <alignment horizontal="center"/>
    </xf>
    <xf numFmtId="0" fontId="114" fillId="0" borderId="37" xfId="46" applyFont="1" applyBorder="1" applyAlignment="1"/>
    <xf numFmtId="0" fontId="114" fillId="57" borderId="44" xfId="46" applyFont="1" applyFill="1" applyBorder="1" applyAlignment="1"/>
    <xf numFmtId="3" fontId="114" fillId="57" borderId="41" xfId="46" applyNumberFormat="1" applyFont="1" applyFill="1" applyBorder="1" applyAlignment="1">
      <alignment horizontal="center"/>
    </xf>
    <xf numFmtId="3" fontId="125" fillId="57" borderId="41" xfId="46" applyNumberFormat="1" applyFont="1" applyFill="1" applyBorder="1" applyAlignment="1">
      <alignment horizontal="center"/>
    </xf>
    <xf numFmtId="3" fontId="114" fillId="57" borderId="53" xfId="0" applyNumberFormat="1" applyFont="1" applyFill="1" applyBorder="1" applyAlignment="1">
      <alignment horizontal="center" vertical="center"/>
    </xf>
    <xf numFmtId="43" fontId="0" fillId="0" borderId="0" xfId="0" applyNumberFormat="1"/>
    <xf numFmtId="0" fontId="94" fillId="0" borderId="10" xfId="46" applyFont="1" applyBorder="1" applyAlignment="1">
      <alignment horizontal="center" vertical="center" wrapText="1"/>
    </xf>
    <xf numFmtId="0" fontId="137" fillId="0" borderId="0" xfId="0" applyFont="1" applyBorder="1" applyAlignment="1">
      <alignment vertical="center"/>
    </xf>
    <xf numFmtId="3" fontId="35" fillId="0" borderId="10" xfId="46" quotePrefix="1" applyNumberFormat="1" applyFont="1" applyFill="1" applyBorder="1" applyAlignment="1">
      <alignment horizontal="center" vertical="center"/>
    </xf>
    <xf numFmtId="1" fontId="94" fillId="0" borderId="0" xfId="0" applyNumberFormat="1" applyFont="1" applyBorder="1" applyAlignment="1">
      <alignment horizontal="center"/>
    </xf>
    <xf numFmtId="1" fontId="83" fillId="0" borderId="0" xfId="0" applyNumberFormat="1" applyFont="1" applyBorder="1" applyAlignment="1">
      <alignment horizontal="center"/>
    </xf>
    <xf numFmtId="3" fontId="94" fillId="0" borderId="0" xfId="0" applyNumberFormat="1" applyFont="1" applyBorder="1" applyAlignment="1">
      <alignment horizontal="center"/>
    </xf>
    <xf numFmtId="1" fontId="0" fillId="0" borderId="0" xfId="0" applyNumberFormat="1" applyFont="1" applyBorder="1" applyAlignment="1">
      <alignment horizontal="center"/>
    </xf>
    <xf numFmtId="1" fontId="90" fillId="0" borderId="0" xfId="41" applyNumberFormat="1" applyFont="1" applyBorder="1" applyAlignment="1">
      <alignment horizontal="center"/>
    </xf>
    <xf numFmtId="0" fontId="50" fillId="0" borderId="0" xfId="0" applyFont="1" applyFill="1" applyBorder="1" applyAlignment="1">
      <alignment horizontal="center"/>
    </xf>
    <xf numFmtId="1" fontId="0" fillId="0" borderId="0" xfId="0" applyNumberFormat="1" applyBorder="1" applyAlignment="1">
      <alignment horizontal="right"/>
    </xf>
    <xf numFmtId="0" fontId="139" fillId="0" borderId="0" xfId="0" applyFont="1" applyBorder="1"/>
    <xf numFmtId="169" fontId="75" fillId="0" borderId="0" xfId="0" applyNumberFormat="1" applyFont="1" applyBorder="1"/>
    <xf numFmtId="1" fontId="46" fillId="0" borderId="0" xfId="0" applyNumberFormat="1" applyFont="1" applyFill="1" applyBorder="1" applyAlignment="1">
      <alignment horizontal="center"/>
    </xf>
    <xf numFmtId="0" fontId="139" fillId="0" borderId="0" xfId="0" applyFont="1" applyFill="1" applyBorder="1"/>
    <xf numFmtId="17" fontId="139" fillId="0" borderId="0" xfId="0" applyNumberFormat="1" applyFont="1" applyFill="1" applyBorder="1"/>
    <xf numFmtId="169" fontId="75" fillId="0" borderId="0" xfId="0" applyNumberFormat="1" applyFont="1" applyFill="1" applyBorder="1"/>
    <xf numFmtId="4" fontId="75" fillId="0" borderId="0" xfId="0" applyNumberFormat="1" applyFont="1" applyFill="1" applyBorder="1"/>
    <xf numFmtId="0" fontId="0" fillId="0" borderId="0" xfId="0" applyFill="1" applyBorder="1"/>
    <xf numFmtId="0" fontId="91" fillId="0" borderId="0" xfId="0" applyFont="1" applyFill="1" applyBorder="1"/>
    <xf numFmtId="1" fontId="93" fillId="0" borderId="0" xfId="0" applyNumberFormat="1" applyFont="1" applyFill="1" applyBorder="1" applyAlignment="1">
      <alignment horizontal="center"/>
    </xf>
    <xf numFmtId="0" fontId="77" fillId="0" borderId="0" xfId="46" applyFont="1" applyFill="1" applyBorder="1">
      <alignment vertical="center"/>
    </xf>
    <xf numFmtId="1" fontId="0" fillId="0" borderId="0" xfId="0" applyNumberFormat="1" applyFill="1" applyBorder="1" applyAlignment="1">
      <alignment horizontal="center"/>
    </xf>
    <xf numFmtId="0" fontId="71" fillId="0" borderId="0" xfId="46" applyFont="1" applyFill="1" applyBorder="1">
      <alignment vertical="center"/>
    </xf>
    <xf numFmtId="168" fontId="118" fillId="56" borderId="10" xfId="46" applyNumberFormat="1" applyFont="1" applyFill="1" applyBorder="1" applyAlignment="1">
      <alignment horizontal="center" vertical="center" wrapText="1"/>
    </xf>
    <xf numFmtId="168" fontId="49" fillId="0" borderId="0" xfId="46" applyNumberFormat="1" applyFont="1" applyAlignment="1">
      <alignment horizontal="center" vertical="center" wrapText="1"/>
    </xf>
    <xf numFmtId="0" fontId="48" fillId="0" borderId="0" xfId="46" applyFont="1" applyBorder="1" applyAlignment="1">
      <alignment horizontal="center" vertical="center"/>
    </xf>
    <xf numFmtId="1" fontId="72" fillId="0" borderId="0" xfId="46" applyNumberFormat="1" applyFont="1">
      <alignment vertical="center"/>
    </xf>
    <xf numFmtId="1" fontId="73" fillId="0" borderId="0" xfId="46" applyNumberFormat="1" applyFont="1" applyFill="1">
      <alignment vertical="center"/>
    </xf>
    <xf numFmtId="1" fontId="48" fillId="0" borderId="0" xfId="46" applyNumberFormat="1" applyFont="1" applyBorder="1">
      <alignment vertical="center"/>
    </xf>
    <xf numFmtId="1" fontId="48" fillId="0" borderId="0" xfId="46" applyNumberFormat="1" applyFont="1">
      <alignment vertical="center"/>
    </xf>
    <xf numFmtId="1" fontId="48" fillId="0" borderId="0" xfId="46" applyNumberFormat="1" applyFont="1" applyFill="1" applyAlignment="1">
      <alignment vertical="center"/>
    </xf>
    <xf numFmtId="1" fontId="49" fillId="0" borderId="0" xfId="46" applyNumberFormat="1" applyFont="1">
      <alignment vertical="center"/>
    </xf>
    <xf numFmtId="0" fontId="94" fillId="0" borderId="0" xfId="0" applyFont="1" applyFill="1"/>
    <xf numFmtId="0" fontId="49" fillId="0" borderId="0" xfId="46" applyFont="1" applyFill="1" applyAlignment="1">
      <alignment horizontal="center" vertical="center"/>
    </xf>
    <xf numFmtId="3" fontId="83" fillId="0" borderId="0" xfId="0" applyNumberFormat="1" applyFont="1" applyBorder="1" applyAlignment="1">
      <alignment horizontal="center"/>
    </xf>
    <xf numFmtId="1" fontId="93" fillId="0" borderId="0" xfId="9633" applyNumberFormat="1" applyFont="1" applyBorder="1" applyAlignment="1">
      <alignment horizontal="center"/>
    </xf>
    <xf numFmtId="1" fontId="93" fillId="0" borderId="0" xfId="9629" applyNumberFormat="1" applyFont="1" applyBorder="1" applyAlignment="1">
      <alignment horizontal="center"/>
    </xf>
    <xf numFmtId="43" fontId="71" fillId="0" borderId="0" xfId="46" applyNumberFormat="1" applyFont="1">
      <alignment vertical="center"/>
    </xf>
    <xf numFmtId="0" fontId="49" fillId="0" borderId="0" xfId="46" applyFont="1" applyFill="1" applyAlignment="1">
      <alignment horizontal="center" vertical="center" wrapText="1"/>
    </xf>
    <xf numFmtId="0" fontId="0" fillId="0" borderId="0" xfId="0" applyFill="1"/>
    <xf numFmtId="0" fontId="49" fillId="0" borderId="0" xfId="46" applyFont="1" applyFill="1">
      <alignment vertical="center"/>
    </xf>
    <xf numFmtId="0" fontId="71" fillId="0" borderId="0" xfId="46" applyFont="1" applyFill="1">
      <alignment vertical="center"/>
    </xf>
    <xf numFmtId="0" fontId="71" fillId="0" borderId="0" xfId="46" applyFont="1" applyFill="1" applyAlignment="1">
      <alignment horizontal="center"/>
    </xf>
    <xf numFmtId="0" fontId="122" fillId="0" borderId="0" xfId="46" applyFont="1" applyFill="1" applyAlignment="1">
      <alignment horizontal="center"/>
    </xf>
    <xf numFmtId="3" fontId="49" fillId="0" borderId="0" xfId="46" applyNumberFormat="1" applyFont="1" applyFill="1">
      <alignment vertical="center"/>
    </xf>
    <xf numFmtId="1" fontId="49" fillId="0" borderId="0" xfId="46" applyNumberFormat="1" applyFont="1" applyFill="1">
      <alignment vertical="center"/>
    </xf>
    <xf numFmtId="1" fontId="94" fillId="0" borderId="0" xfId="0" applyNumberFormat="1" applyFont="1" applyBorder="1" applyAlignment="1">
      <alignment horizontal="right"/>
    </xf>
    <xf numFmtId="3" fontId="121" fillId="56" borderId="37" xfId="46" applyNumberFormat="1" applyFont="1" applyFill="1" applyBorder="1" applyAlignment="1">
      <alignment horizontal="center" vertical="center" wrapText="1"/>
    </xf>
    <xf numFmtId="3" fontId="94" fillId="0" borderId="38" xfId="46" quotePrefix="1" applyNumberFormat="1" applyFont="1" applyBorder="1" applyAlignment="1">
      <alignment horizontal="center" vertical="center"/>
    </xf>
    <xf numFmtId="38" fontId="94" fillId="0" borderId="37" xfId="0" applyNumberFormat="1" applyFont="1" applyBorder="1" applyAlignment="1">
      <alignment horizontal="center" vertical="center"/>
    </xf>
    <xf numFmtId="0" fontId="141" fillId="0" borderId="0" xfId="46" applyFont="1">
      <alignment vertical="center"/>
    </xf>
    <xf numFmtId="3" fontId="114" fillId="57" borderId="38" xfId="0" applyNumberFormat="1" applyFont="1" applyFill="1" applyBorder="1" applyAlignment="1">
      <alignment horizontal="center" vertical="center"/>
    </xf>
    <xf numFmtId="3" fontId="114" fillId="57" borderId="42" xfId="0" applyNumberFormat="1" applyFont="1" applyFill="1" applyBorder="1" applyAlignment="1">
      <alignment horizontal="center" vertical="center"/>
    </xf>
    <xf numFmtId="3" fontId="114" fillId="57" borderId="42" xfId="46" applyNumberFormat="1" applyFont="1" applyFill="1" applyBorder="1" applyAlignment="1">
      <alignment horizontal="center" vertical="center"/>
    </xf>
    <xf numFmtId="3" fontId="94" fillId="0" borderId="10" xfId="41" applyNumberFormat="1" applyFont="1" applyBorder="1" applyAlignment="1">
      <alignment horizontal="center" vertical="center"/>
    </xf>
    <xf numFmtId="3" fontId="114" fillId="57" borderId="38" xfId="46" applyNumberFormat="1" applyFont="1" applyFill="1" applyBorder="1" applyAlignment="1">
      <alignment horizontal="center" vertical="center"/>
    </xf>
    <xf numFmtId="3" fontId="114" fillId="57" borderId="41" xfId="46" applyNumberFormat="1" applyFont="1" applyFill="1" applyBorder="1" applyAlignment="1">
      <alignment horizontal="center" vertical="center"/>
    </xf>
    <xf numFmtId="3" fontId="125" fillId="57" borderId="41" xfId="46" applyNumberFormat="1" applyFont="1" applyFill="1" applyBorder="1" applyAlignment="1">
      <alignment horizontal="center" vertical="center"/>
    </xf>
    <xf numFmtId="3" fontId="114" fillId="57" borderId="55" xfId="46" applyNumberFormat="1" applyFont="1" applyFill="1" applyBorder="1" applyAlignment="1">
      <alignment horizontal="center" vertical="center"/>
    </xf>
    <xf numFmtId="0" fontId="143" fillId="0" borderId="37" xfId="0" applyFont="1" applyBorder="1" applyAlignment="1">
      <alignment vertical="center"/>
    </xf>
    <xf numFmtId="0" fontId="143" fillId="57" borderId="44" xfId="0" applyFont="1" applyFill="1" applyBorder="1" applyAlignment="1">
      <alignment vertical="center"/>
    </xf>
    <xf numFmtId="3" fontId="46" fillId="0" borderId="0" xfId="9969" applyNumberFormat="1" applyFont="1" applyFill="1" applyBorder="1" applyAlignment="1">
      <alignment horizontal="center"/>
    </xf>
    <xf numFmtId="3" fontId="46" fillId="0" borderId="0" xfId="41" applyNumberFormat="1" applyFont="1" applyFill="1" applyBorder="1" applyAlignment="1">
      <alignment horizontal="center"/>
    </xf>
    <xf numFmtId="37" fontId="122" fillId="0" borderId="10" xfId="10539" applyNumberFormat="1" applyFont="1" applyBorder="1" applyAlignment="1">
      <alignment horizontal="center" vertical="center"/>
    </xf>
    <xf numFmtId="3" fontId="118" fillId="0" borderId="0" xfId="46" applyNumberFormat="1" applyFont="1" applyFill="1" applyBorder="1" applyAlignment="1">
      <alignment horizontal="center" vertical="center"/>
    </xf>
    <xf numFmtId="164" fontId="118" fillId="0" borderId="0" xfId="46" applyNumberFormat="1" applyFont="1" applyFill="1" applyBorder="1" applyAlignment="1">
      <alignment horizontal="center" vertical="center"/>
    </xf>
    <xf numFmtId="0" fontId="114" fillId="0" borderId="0" xfId="0" applyFont="1" applyFill="1" applyBorder="1" applyAlignment="1">
      <alignment vertical="center"/>
    </xf>
    <xf numFmtId="3" fontId="94" fillId="0" borderId="0" xfId="0" applyNumberFormat="1" applyFont="1" applyFill="1" applyBorder="1" applyAlignment="1">
      <alignment horizontal="center" vertical="center"/>
    </xf>
    <xf numFmtId="3" fontId="114" fillId="0" borderId="0" xfId="0" applyNumberFormat="1" applyFont="1" applyFill="1" applyBorder="1" applyAlignment="1">
      <alignment horizontal="center" vertical="center"/>
    </xf>
    <xf numFmtId="37" fontId="122" fillId="0" borderId="0" xfId="10541" applyNumberFormat="1" applyFont="1" applyFill="1" applyBorder="1" applyAlignment="1">
      <alignment horizontal="center" vertical="center"/>
    </xf>
    <xf numFmtId="3" fontId="94" fillId="0" borderId="0" xfId="41" applyNumberFormat="1" applyFont="1" applyFill="1" applyBorder="1" applyAlignment="1">
      <alignment horizontal="center"/>
    </xf>
    <xf numFmtId="3" fontId="94" fillId="0" borderId="0" xfId="46" applyNumberFormat="1" applyFont="1" applyFill="1" applyBorder="1" applyAlignment="1">
      <alignment horizontal="center"/>
    </xf>
    <xf numFmtId="3" fontId="114" fillId="0" borderId="0" xfId="46" applyNumberFormat="1" applyFont="1" applyFill="1" applyBorder="1" applyAlignment="1">
      <alignment horizontal="center"/>
    </xf>
    <xf numFmtId="3" fontId="125" fillId="0" borderId="0" xfId="46" applyNumberFormat="1" applyFont="1" applyFill="1" applyBorder="1" applyAlignment="1">
      <alignment horizontal="center"/>
    </xf>
    <xf numFmtId="3" fontId="114" fillId="0" borderId="0" xfId="46" applyNumberFormat="1" applyFont="1" applyFill="1" applyBorder="1" applyAlignment="1">
      <alignment horizontal="center" vertical="center"/>
    </xf>
    <xf numFmtId="0" fontId="123" fillId="0" borderId="0" xfId="46" applyFont="1" applyFill="1" applyBorder="1">
      <alignment vertical="center"/>
    </xf>
    <xf numFmtId="0" fontId="71" fillId="0" borderId="0" xfId="46" applyFont="1" applyFill="1" applyBorder="1" applyAlignment="1">
      <alignment horizontal="center"/>
    </xf>
    <xf numFmtId="1" fontId="46" fillId="0" borderId="0" xfId="41" applyNumberFormat="1" applyFont="1" applyFill="1" applyBorder="1" applyAlignment="1">
      <alignment horizontal="center"/>
    </xf>
    <xf numFmtId="1" fontId="0" fillId="0" borderId="0" xfId="0" applyNumberFormat="1" applyFill="1" applyBorder="1"/>
    <xf numFmtId="3" fontId="118" fillId="0" borderId="0" xfId="46" applyNumberFormat="1" applyFont="1" applyFill="1" applyBorder="1" applyAlignment="1">
      <alignment horizontal="center" vertical="center"/>
    </xf>
    <xf numFmtId="1" fontId="141" fillId="0" borderId="0" xfId="0" applyNumberFormat="1" applyFont="1" applyFill="1" applyBorder="1" applyAlignment="1">
      <alignment horizontal="center"/>
    </xf>
    <xf numFmtId="3" fontId="141" fillId="0" borderId="0" xfId="0" applyNumberFormat="1" applyFont="1" applyFill="1" applyBorder="1" applyAlignment="1">
      <alignment horizontal="center"/>
    </xf>
    <xf numFmtId="3" fontId="144" fillId="0" borderId="0" xfId="0" applyNumberFormat="1" applyFont="1" applyFill="1" applyBorder="1" applyAlignment="1">
      <alignment horizontal="center"/>
    </xf>
    <xf numFmtId="3" fontId="145" fillId="0" borderId="0" xfId="0" applyNumberFormat="1" applyFont="1" applyFill="1" applyBorder="1" applyAlignment="1">
      <alignment horizontal="center"/>
    </xf>
    <xf numFmtId="17" fontId="50" fillId="0" borderId="0" xfId="0" applyNumberFormat="1" applyFont="1" applyBorder="1" applyAlignment="1">
      <alignment horizontal="center"/>
    </xf>
    <xf numFmtId="1" fontId="146" fillId="0" borderId="0" xfId="41" applyNumberFormat="1" applyFont="1" applyBorder="1" applyAlignment="1">
      <alignment horizontal="center"/>
    </xf>
    <xf numFmtId="164" fontId="94" fillId="67" borderId="0" xfId="46" quotePrefix="1" applyNumberFormat="1" applyFont="1" applyFill="1" applyBorder="1" applyAlignment="1">
      <alignment horizontal="center" vertical="center"/>
    </xf>
    <xf numFmtId="164" fontId="114" fillId="24" borderId="0" xfId="46" quotePrefix="1" applyNumberFormat="1" applyFont="1" applyFill="1" applyBorder="1" applyAlignment="1">
      <alignment horizontal="left" vertical="center"/>
    </xf>
    <xf numFmtId="0" fontId="49" fillId="24" borderId="0" xfId="46" applyFont="1" applyFill="1">
      <alignment vertical="center"/>
    </xf>
    <xf numFmtId="37" fontId="122" fillId="0" borderId="0" xfId="10539" applyNumberFormat="1" applyFont="1" applyBorder="1" applyAlignment="1">
      <alignment horizontal="center" vertical="center"/>
    </xf>
    <xf numFmtId="3" fontId="94" fillId="0" borderId="0" xfId="0" applyNumberFormat="1" applyFont="1" applyBorder="1" applyAlignment="1">
      <alignment horizontal="center" vertical="center"/>
    </xf>
    <xf numFmtId="0" fontId="123" fillId="0" borderId="0" xfId="46" applyFont="1" applyAlignment="1">
      <alignment horizontal="right" vertical="center"/>
    </xf>
    <xf numFmtId="0" fontId="46" fillId="0" borderId="0" xfId="0" applyFont="1" applyAlignment="1">
      <alignment vertical="center"/>
    </xf>
    <xf numFmtId="0" fontId="46" fillId="0" borderId="0" xfId="0" applyFont="1" applyBorder="1" applyAlignment="1">
      <alignment vertical="center"/>
    </xf>
    <xf numFmtId="43" fontId="75" fillId="0" borderId="0" xfId="0" applyNumberFormat="1" applyFont="1"/>
    <xf numFmtId="3" fontId="114" fillId="24" borderId="0" xfId="0" applyNumberFormat="1" applyFont="1" applyFill="1" applyBorder="1" applyAlignment="1">
      <alignment horizontal="center" vertical="center"/>
    </xf>
    <xf numFmtId="3" fontId="114" fillId="24" borderId="0" xfId="0" applyNumberFormat="1" applyFont="1" applyFill="1" applyBorder="1" applyAlignment="1">
      <alignment horizontal="center"/>
    </xf>
    <xf numFmtId="0" fontId="122" fillId="24" borderId="0" xfId="46" applyFont="1" applyFill="1">
      <alignment vertical="center"/>
    </xf>
    <xf numFmtId="0" fontId="83" fillId="24" borderId="0" xfId="46" applyFont="1" applyFill="1">
      <alignment vertical="center"/>
    </xf>
    <xf numFmtId="0" fontId="122" fillId="24" borderId="0" xfId="46" applyFont="1" applyFill="1" applyAlignment="1">
      <alignment horizontal="center"/>
    </xf>
    <xf numFmtId="167" fontId="114" fillId="24" borderId="0" xfId="9616" applyNumberFormat="1" applyFont="1" applyFill="1" applyBorder="1" applyAlignment="1">
      <alignment horizontal="center" vertical="center"/>
    </xf>
    <xf numFmtId="0" fontId="122" fillId="24" borderId="0" xfId="46" applyFont="1" applyFill="1" applyAlignment="1">
      <alignment vertical="center"/>
    </xf>
    <xf numFmtId="0" fontId="83" fillId="24" borderId="0" xfId="46" applyFont="1" applyFill="1" applyAlignment="1">
      <alignment vertical="center"/>
    </xf>
    <xf numFmtId="0" fontId="122" fillId="24" borderId="0" xfId="46" applyFont="1" applyFill="1" applyAlignment="1">
      <alignment horizontal="center" vertical="center"/>
    </xf>
    <xf numFmtId="0" fontId="71" fillId="24" borderId="0" xfId="46" applyFont="1" applyFill="1">
      <alignment vertical="center"/>
    </xf>
    <xf numFmtId="0" fontId="0" fillId="24" borderId="0" xfId="0" applyFill="1"/>
    <xf numFmtId="0" fontId="46" fillId="24" borderId="0" xfId="0" applyFont="1" applyFill="1" applyAlignment="1">
      <alignment vertical="center"/>
    </xf>
    <xf numFmtId="0" fontId="46" fillId="24" borderId="0" xfId="0" applyFont="1" applyFill="1" applyBorder="1" applyAlignment="1">
      <alignment vertical="center"/>
    </xf>
    <xf numFmtId="0" fontId="71" fillId="24" borderId="0" xfId="46" applyFont="1" applyFill="1" applyAlignment="1">
      <alignment horizontal="center"/>
    </xf>
    <xf numFmtId="0" fontId="49" fillId="0" borderId="0" xfId="46" applyFont="1">
      <alignment vertical="center"/>
    </xf>
    <xf numFmtId="0" fontId="49" fillId="0" borderId="0" xfId="46" applyFont="1" applyAlignment="1">
      <alignment horizontal="center" vertical="center"/>
    </xf>
    <xf numFmtId="3" fontId="94" fillId="0" borderId="10" xfId="10559" applyNumberFormat="1" applyFont="1" applyFill="1" applyBorder="1" applyAlignment="1">
      <alignment horizontal="center" vertical="center"/>
    </xf>
    <xf numFmtId="0" fontId="48" fillId="0" borderId="0" xfId="46" applyFont="1" applyAlignment="1">
      <alignment horizontal="left"/>
    </xf>
    <xf numFmtId="1" fontId="94" fillId="0" borderId="10" xfId="0" applyNumberFormat="1" applyFont="1" applyBorder="1" applyAlignment="1">
      <alignment horizontal="center"/>
    </xf>
    <xf numFmtId="167" fontId="113" fillId="0" borderId="10" xfId="9616" applyNumberFormat="1" applyFont="1" applyBorder="1" applyAlignment="1">
      <alignment horizontal="center" vertical="center"/>
    </xf>
    <xf numFmtId="167" fontId="113" fillId="0" borderId="10" xfId="9616" applyNumberFormat="1" applyFont="1" applyBorder="1" applyAlignment="1">
      <alignment horizontal="center"/>
    </xf>
    <xf numFmtId="41" fontId="113" fillId="0" borderId="0" xfId="10472" applyNumberFormat="1" applyFont="1" applyBorder="1" applyAlignment="1">
      <alignment vertical="center"/>
    </xf>
    <xf numFmtId="167" fontId="113" fillId="0" borderId="10" xfId="9616" applyNumberFormat="1" applyFont="1" applyFill="1" applyBorder="1" applyAlignment="1">
      <alignment horizontal="center" vertical="center"/>
    </xf>
    <xf numFmtId="167" fontId="133" fillId="57" borderId="53" xfId="9616" applyNumberFormat="1" applyFont="1" applyFill="1" applyBorder="1" applyAlignment="1">
      <alignment horizontal="center" vertical="center"/>
    </xf>
    <xf numFmtId="167" fontId="133" fillId="57" borderId="53" xfId="9616" applyNumberFormat="1" applyFont="1" applyFill="1" applyBorder="1" applyAlignment="1">
      <alignment horizontal="center"/>
    </xf>
    <xf numFmtId="167" fontId="133" fillId="57" borderId="41" xfId="9616" applyNumberFormat="1" applyFont="1" applyFill="1" applyBorder="1" applyAlignment="1">
      <alignment horizontal="center" vertical="center"/>
    </xf>
    <xf numFmtId="167" fontId="147" fillId="57" borderId="41" xfId="9616" applyNumberFormat="1" applyFont="1" applyFill="1" applyBorder="1" applyAlignment="1">
      <alignment horizontal="center" vertical="center"/>
    </xf>
    <xf numFmtId="167" fontId="133" fillId="57" borderId="38" xfId="9616" applyNumberFormat="1" applyFont="1" applyFill="1" applyBorder="1" applyAlignment="1">
      <alignment horizontal="center"/>
    </xf>
    <xf numFmtId="167" fontId="133" fillId="57" borderId="42" xfId="9616" applyNumberFormat="1" applyFont="1" applyFill="1" applyBorder="1" applyAlignment="1">
      <alignment horizontal="center"/>
    </xf>
    <xf numFmtId="167" fontId="133" fillId="57" borderId="38" xfId="9616" applyNumberFormat="1" applyFont="1" applyFill="1" applyBorder="1" applyAlignment="1">
      <alignment horizontal="center" vertical="center"/>
    </xf>
    <xf numFmtId="167" fontId="133" fillId="57" borderId="42" xfId="9616" applyNumberFormat="1" applyFont="1" applyFill="1" applyBorder="1" applyAlignment="1">
      <alignment horizontal="center" vertical="center"/>
    </xf>
    <xf numFmtId="0" fontId="49" fillId="0" borderId="0" xfId="46" applyFont="1">
      <alignment vertical="center"/>
    </xf>
    <xf numFmtId="3" fontId="143" fillId="57" borderId="41" xfId="0" applyNumberFormat="1" applyFont="1" applyFill="1" applyBorder="1" applyAlignment="1">
      <alignment horizontal="center" vertical="center"/>
    </xf>
    <xf numFmtId="167" fontId="94" fillId="0" borderId="10" xfId="9616" applyNumberFormat="1" applyFont="1" applyFill="1" applyBorder="1" applyAlignment="1">
      <alignment horizontal="center" vertical="center"/>
    </xf>
    <xf numFmtId="167" fontId="114" fillId="57" borderId="38" xfId="9616" applyNumberFormat="1" applyFont="1" applyFill="1" applyBorder="1" applyAlignment="1">
      <alignment horizontal="center" vertical="center"/>
    </xf>
    <xf numFmtId="167" fontId="114" fillId="57" borderId="53" xfId="9616" applyNumberFormat="1" applyFont="1" applyFill="1" applyBorder="1" applyAlignment="1">
      <alignment horizontal="center" vertical="center"/>
    </xf>
    <xf numFmtId="167" fontId="114" fillId="57" borderId="42" xfId="9616" applyNumberFormat="1" applyFont="1" applyFill="1" applyBorder="1" applyAlignment="1">
      <alignment horizontal="center" vertical="center"/>
    </xf>
    <xf numFmtId="167" fontId="114" fillId="57" borderId="41" xfId="9616" applyNumberFormat="1" applyFont="1" applyFill="1" applyBorder="1" applyAlignment="1">
      <alignment horizontal="center" vertical="center"/>
    </xf>
    <xf numFmtId="167" fontId="125" fillId="57" borderId="41" xfId="9616" applyNumberFormat="1" applyFont="1" applyFill="1" applyBorder="1" applyAlignment="1">
      <alignment horizontal="center" vertical="center"/>
    </xf>
    <xf numFmtId="167" fontId="94" fillId="0" borderId="41" xfId="9616" applyNumberFormat="1" applyFont="1" applyBorder="1" applyAlignment="1">
      <alignment horizontal="center" vertical="center"/>
    </xf>
    <xf numFmtId="37" fontId="122" fillId="0" borderId="10" xfId="10571" applyNumberFormat="1" applyFont="1" applyBorder="1" applyAlignment="1">
      <alignment horizontal="center" vertical="center"/>
    </xf>
    <xf numFmtId="3" fontId="94" fillId="24" borderId="10" xfId="0" applyNumberFormat="1" applyFont="1" applyFill="1" applyBorder="1" applyAlignment="1">
      <alignment horizontal="center" vertical="center"/>
    </xf>
    <xf numFmtId="0" fontId="114" fillId="24" borderId="10" xfId="46" quotePrefix="1" applyFont="1" applyFill="1" applyBorder="1" applyAlignment="1">
      <alignment horizontal="center" vertical="center"/>
    </xf>
    <xf numFmtId="168" fontId="94" fillId="0" borderId="10" xfId="46" applyNumberFormat="1" applyFont="1" applyBorder="1" applyAlignment="1">
      <alignment horizontal="center" vertical="center" wrapText="1"/>
    </xf>
    <xf numFmtId="3" fontId="118" fillId="56" borderId="39" xfId="46" applyNumberFormat="1" applyFont="1" applyFill="1" applyBorder="1" applyAlignment="1">
      <alignment horizontal="center" vertical="center"/>
    </xf>
    <xf numFmtId="3" fontId="94" fillId="0" borderId="10" xfId="9969" applyNumberFormat="1" applyFont="1" applyBorder="1" applyAlignment="1">
      <alignment horizontal="center"/>
    </xf>
    <xf numFmtId="37" fontId="122" fillId="0" borderId="10" xfId="10493" applyNumberFormat="1" applyFont="1" applyBorder="1" applyAlignment="1">
      <alignment horizontal="center" vertical="center"/>
    </xf>
    <xf numFmtId="38" fontId="114" fillId="57" borderId="42" xfId="0" applyNumberFormat="1" applyFont="1" applyFill="1" applyBorder="1" applyAlignment="1">
      <alignment horizontal="center" vertical="center"/>
    </xf>
    <xf numFmtId="37" fontId="114" fillId="57" borderId="42" xfId="0" applyNumberFormat="1" applyFont="1" applyFill="1" applyBorder="1" applyAlignment="1">
      <alignment horizontal="center" vertical="center"/>
    </xf>
    <xf numFmtId="3" fontId="99" fillId="56" borderId="37" xfId="46" applyNumberFormat="1" applyFont="1" applyFill="1" applyBorder="1" applyAlignment="1">
      <alignment horizontal="center" vertical="center"/>
    </xf>
    <xf numFmtId="0" fontId="122" fillId="24" borderId="0" xfId="46" applyFont="1" applyFill="1" applyBorder="1">
      <alignment vertical="center"/>
    </xf>
    <xf numFmtId="3" fontId="124" fillId="0" borderId="10" xfId="0" applyNumberFormat="1" applyFont="1" applyBorder="1" applyAlignment="1">
      <alignment horizontal="center"/>
    </xf>
    <xf numFmtId="41" fontId="20" fillId="0" borderId="10" xfId="10488" applyNumberFormat="1" applyFont="1" applyBorder="1"/>
    <xf numFmtId="41" fontId="20" fillId="0" borderId="10" xfId="10489" applyNumberFormat="1" applyFont="1" applyBorder="1"/>
    <xf numFmtId="0" fontId="114" fillId="0" borderId="37" xfId="46" applyFont="1" applyBorder="1" applyAlignment="1">
      <alignment horizontal="left" vertical="center"/>
    </xf>
    <xf numFmtId="0" fontId="114" fillId="0" borderId="44" xfId="46" applyFont="1" applyBorder="1" applyAlignment="1">
      <alignment horizontal="left" vertical="center"/>
    </xf>
    <xf numFmtId="0" fontId="113" fillId="0" borderId="0" xfId="0" applyFont="1" applyAlignment="1">
      <alignment vertical="center"/>
    </xf>
    <xf numFmtId="0" fontId="113" fillId="24" borderId="0" xfId="0" applyFont="1" applyFill="1" applyAlignment="1">
      <alignment vertical="center"/>
    </xf>
    <xf numFmtId="0" fontId="114" fillId="24" borderId="58" xfId="0" applyFont="1" applyFill="1" applyBorder="1" applyAlignment="1">
      <alignment vertical="center"/>
    </xf>
    <xf numFmtId="3" fontId="114" fillId="24" borderId="59" xfId="0" applyNumberFormat="1" applyFont="1" applyFill="1" applyBorder="1" applyAlignment="1">
      <alignment horizontal="center" vertical="center"/>
    </xf>
    <xf numFmtId="3" fontId="114" fillId="24" borderId="60" xfId="0" applyNumberFormat="1" applyFont="1" applyFill="1" applyBorder="1" applyAlignment="1">
      <alignment horizontal="center" vertical="center"/>
    </xf>
    <xf numFmtId="3" fontId="114" fillId="24" borderId="59" xfId="0" applyNumberFormat="1" applyFont="1" applyFill="1" applyBorder="1" applyAlignment="1">
      <alignment horizontal="center"/>
    </xf>
    <xf numFmtId="3" fontId="124" fillId="0" borderId="10" xfId="46" quotePrefix="1" applyNumberFormat="1" applyFont="1" applyBorder="1" applyAlignment="1">
      <alignment horizontal="center" vertical="center"/>
    </xf>
    <xf numFmtId="0" fontId="94" fillId="0" borderId="18" xfId="46" quotePrefix="1" applyFont="1" applyBorder="1" applyAlignment="1">
      <alignment horizontal="center" vertical="center" wrapText="1"/>
    </xf>
    <xf numFmtId="0" fontId="94" fillId="0" borderId="18" xfId="46" applyFont="1" applyBorder="1" applyAlignment="1">
      <alignment horizontal="center" vertical="center" wrapText="1"/>
    </xf>
    <xf numFmtId="0" fontId="118" fillId="56" borderId="10" xfId="46" applyFont="1" applyFill="1" applyBorder="1" applyAlignment="1">
      <alignment horizontal="center" vertical="center"/>
    </xf>
    <xf numFmtId="3" fontId="94" fillId="0" borderId="37" xfId="46" quotePrefix="1" applyNumberFormat="1" applyFont="1" applyBorder="1" applyAlignment="1">
      <alignment horizontal="center" vertical="center" wrapText="1"/>
    </xf>
    <xf numFmtId="0" fontId="94" fillId="0" borderId="37" xfId="46" quotePrefix="1" applyFont="1" applyBorder="1" applyAlignment="1">
      <alignment horizontal="center" vertical="center" wrapText="1"/>
    </xf>
    <xf numFmtId="37" fontId="136" fillId="0" borderId="10" xfId="10685" applyNumberFormat="1" applyBorder="1" applyAlignment="1">
      <alignment horizontal="center" vertical="center"/>
    </xf>
    <xf numFmtId="37" fontId="136" fillId="0" borderId="10" xfId="10686" applyNumberFormat="1" applyBorder="1" applyAlignment="1">
      <alignment horizontal="center" vertical="center"/>
    </xf>
    <xf numFmtId="37" fontId="136" fillId="0" borderId="10" xfId="10493" applyNumberFormat="1" applyFont="1" applyBorder="1" applyAlignment="1">
      <alignment horizontal="center" vertical="center"/>
    </xf>
    <xf numFmtId="37" fontId="136" fillId="0" borderId="10" xfId="10493" applyNumberFormat="1" applyFont="1" applyBorder="1" applyAlignment="1">
      <alignment horizontal="center" vertical="center"/>
    </xf>
    <xf numFmtId="3" fontId="118" fillId="56" borderId="18" xfId="46" applyNumberFormat="1" applyFont="1" applyFill="1" applyBorder="1" applyAlignment="1">
      <alignment horizontal="center" vertical="center" wrapText="1"/>
    </xf>
    <xf numFmtId="3" fontId="94" fillId="0" borderId="18" xfId="46" quotePrefix="1" applyNumberFormat="1" applyFont="1" applyFill="1" applyBorder="1" applyAlignment="1">
      <alignment horizontal="center" vertical="center"/>
    </xf>
    <xf numFmtId="3" fontId="114" fillId="57" borderId="53" xfId="46" quotePrefix="1" applyNumberFormat="1" applyFont="1" applyFill="1" applyBorder="1" applyAlignment="1">
      <alignment horizontal="center" vertical="center"/>
    </xf>
    <xf numFmtId="164" fontId="94" fillId="0" borderId="0" xfId="46" quotePrefix="1" applyNumberFormat="1" applyFont="1" applyFill="1" applyBorder="1" applyAlignment="1">
      <alignment horizontal="left"/>
    </xf>
    <xf numFmtId="0" fontId="82" fillId="0" borderId="0" xfId="46" applyFont="1" applyBorder="1">
      <alignment vertical="center"/>
    </xf>
    <xf numFmtId="0" fontId="148" fillId="0" borderId="0" xfId="0" applyFont="1" applyBorder="1"/>
    <xf numFmtId="0" fontId="71" fillId="0" borderId="0" xfId="46" applyFont="1" applyBorder="1" applyAlignment="1">
      <alignment horizontal="center"/>
    </xf>
    <xf numFmtId="0" fontId="114" fillId="24" borderId="72" xfId="0" applyFont="1" applyFill="1" applyBorder="1" applyAlignment="1">
      <alignment vertical="center"/>
    </xf>
    <xf numFmtId="167" fontId="114" fillId="24" borderId="62" xfId="9616" applyNumberFormat="1" applyFont="1" applyFill="1" applyBorder="1" applyAlignment="1">
      <alignment horizontal="center" vertical="center"/>
    </xf>
    <xf numFmtId="0" fontId="123" fillId="0" borderId="0" xfId="46" applyFont="1" applyBorder="1">
      <alignment vertical="center"/>
    </xf>
    <xf numFmtId="0" fontId="48" fillId="0" borderId="0" xfId="46" applyFont="1" applyAlignment="1"/>
    <xf numFmtId="0" fontId="118" fillId="56" borderId="43" xfId="46" applyFont="1" applyFill="1" applyBorder="1" applyAlignment="1">
      <alignment horizontal="center" vertical="center"/>
    </xf>
    <xf numFmtId="0" fontId="94" fillId="0" borderId="43" xfId="46" quotePrefix="1" applyFont="1" applyBorder="1" applyAlignment="1">
      <alignment horizontal="center" vertical="center" wrapText="1"/>
    </xf>
    <xf numFmtId="0" fontId="94" fillId="0" borderId="10" xfId="0" quotePrefix="1" applyFont="1" applyBorder="1" applyAlignment="1">
      <alignment horizontal="center" vertical="center"/>
    </xf>
    <xf numFmtId="3" fontId="114" fillId="57" borderId="56" xfId="46" quotePrefix="1" applyNumberFormat="1" applyFont="1" applyFill="1" applyBorder="1" applyAlignment="1">
      <alignment horizontal="center" vertical="center"/>
    </xf>
    <xf numFmtId="3" fontId="94" fillId="0" borderId="51" xfId="46" quotePrefix="1" applyNumberFormat="1" applyFont="1" applyBorder="1" applyAlignment="1">
      <alignment horizontal="center" vertical="center"/>
    </xf>
    <xf numFmtId="3" fontId="114" fillId="57" borderId="43" xfId="46" quotePrefix="1" applyNumberFormat="1" applyFont="1" applyFill="1" applyBorder="1" applyAlignment="1">
      <alignment horizontal="center" vertical="center"/>
    </xf>
    <xf numFmtId="37" fontId="94" fillId="0" borderId="10" xfId="0" applyNumberFormat="1" applyFont="1" applyBorder="1" applyAlignment="1">
      <alignment horizontal="center" vertical="center"/>
    </xf>
    <xf numFmtId="3" fontId="94" fillId="0" borderId="38" xfId="0" applyNumberFormat="1" applyFont="1" applyBorder="1" applyAlignment="1">
      <alignment horizontal="center" vertical="center"/>
    </xf>
    <xf numFmtId="3" fontId="94" fillId="0" borderId="38" xfId="46" quotePrefix="1" applyNumberFormat="1" applyFont="1" applyFill="1" applyBorder="1" applyAlignment="1">
      <alignment horizontal="center" vertical="center"/>
    </xf>
    <xf numFmtId="38" fontId="94" fillId="0" borderId="38" xfId="0" applyNumberFormat="1" applyFont="1" applyBorder="1" applyAlignment="1">
      <alignment horizontal="center" vertical="center"/>
    </xf>
    <xf numFmtId="38" fontId="114" fillId="57" borderId="56" xfId="0" applyNumberFormat="1" applyFont="1" applyFill="1" applyBorder="1" applyAlignment="1">
      <alignment horizontal="center" vertical="center"/>
    </xf>
    <xf numFmtId="3" fontId="0" fillId="0" borderId="10" xfId="0" applyNumberFormat="1" applyFont="1" applyBorder="1" applyAlignment="1">
      <alignment horizontal="center"/>
    </xf>
    <xf numFmtId="1" fontId="0" fillId="0" borderId="10" xfId="0" applyNumberFormat="1" applyBorder="1" applyAlignment="1">
      <alignment horizontal="center"/>
    </xf>
    <xf numFmtId="1" fontId="94" fillId="0" borderId="10" xfId="41" applyNumberFormat="1" applyFont="1" applyBorder="1" applyAlignment="1">
      <alignment horizontal="center"/>
    </xf>
    <xf numFmtId="1" fontId="124" fillId="0" borderId="10" xfId="0" applyNumberFormat="1" applyFont="1" applyBorder="1" applyAlignment="1">
      <alignment horizontal="center"/>
    </xf>
    <xf numFmtId="3" fontId="94" fillId="0" borderId="10" xfId="46" applyNumberFormat="1" applyFont="1" applyFill="1" applyBorder="1" applyAlignment="1">
      <alignment horizontal="center" vertical="center"/>
    </xf>
    <xf numFmtId="3" fontId="124" fillId="0" borderId="10" xfId="46" applyNumberFormat="1" applyFont="1" applyFill="1" applyBorder="1" applyAlignment="1">
      <alignment horizontal="center" vertical="center"/>
    </xf>
    <xf numFmtId="3" fontId="230" fillId="57" borderId="41" xfId="0" applyNumberFormat="1" applyFont="1" applyFill="1" applyBorder="1" applyAlignment="1">
      <alignment horizontal="center" vertical="center"/>
    </xf>
    <xf numFmtId="3" fontId="230" fillId="57" borderId="53" xfId="0" applyNumberFormat="1" applyFont="1" applyFill="1" applyBorder="1" applyAlignment="1">
      <alignment horizontal="center" vertical="center"/>
    </xf>
    <xf numFmtId="3" fontId="231" fillId="57" borderId="55" xfId="46" applyNumberFormat="1" applyFont="1" applyFill="1" applyBorder="1" applyAlignment="1">
      <alignment horizontal="center" vertical="center"/>
    </xf>
    <xf numFmtId="165" fontId="94" fillId="0" borderId="0" xfId="46" applyNumberFormat="1" applyFont="1">
      <alignment vertical="center"/>
    </xf>
    <xf numFmtId="0" fontId="94" fillId="0" borderId="0" xfId="46" applyFont="1" applyAlignment="1">
      <alignment horizontal="center"/>
    </xf>
    <xf numFmtId="0" fontId="72" fillId="24" borderId="0" xfId="46" applyFont="1" applyFill="1">
      <alignment vertical="center"/>
    </xf>
    <xf numFmtId="0" fontId="48" fillId="24" borderId="0" xfId="46" applyFont="1" applyFill="1" applyBorder="1">
      <alignment vertical="center"/>
    </xf>
    <xf numFmtId="0" fontId="73" fillId="24" borderId="0" xfId="46" applyFont="1" applyFill="1">
      <alignment vertical="center"/>
    </xf>
    <xf numFmtId="0" fontId="49" fillId="24" borderId="0" xfId="46" applyFont="1" applyFill="1" applyAlignment="1">
      <alignment horizontal="center" vertical="center"/>
    </xf>
    <xf numFmtId="3" fontId="124" fillId="0" borderId="10" xfId="0" applyNumberFormat="1" applyFont="1" applyBorder="1" applyAlignment="1">
      <alignment horizontal="center" vertical="center"/>
    </xf>
    <xf numFmtId="3" fontId="118" fillId="56" borderId="18" xfId="46" applyNumberFormat="1" applyFont="1" applyFill="1" applyBorder="1" applyAlignment="1">
      <alignment horizontal="center" vertical="center"/>
    </xf>
    <xf numFmtId="3" fontId="94" fillId="0" borderId="18" xfId="46" quotePrefix="1" applyNumberFormat="1" applyFont="1" applyBorder="1" applyAlignment="1">
      <alignment horizontal="center" vertical="center"/>
    </xf>
    <xf numFmtId="0" fontId="73" fillId="0" borderId="0" xfId="46" applyFont="1" applyFill="1" applyBorder="1">
      <alignment vertical="center"/>
    </xf>
    <xf numFmtId="0" fontId="94" fillId="0" borderId="20" xfId="46" quotePrefix="1" applyFont="1" applyBorder="1" applyAlignment="1">
      <alignment horizontal="center" vertical="center" wrapText="1"/>
    </xf>
    <xf numFmtId="0" fontId="94" fillId="0" borderId="23" xfId="46" quotePrefix="1" applyFont="1" applyBorder="1" applyAlignment="1">
      <alignment horizontal="center" vertical="center" wrapText="1"/>
    </xf>
    <xf numFmtId="0" fontId="94" fillId="0" borderId="0" xfId="46" quotePrefix="1" applyFont="1" applyAlignment="1">
      <alignment horizontal="center" vertical="center"/>
    </xf>
    <xf numFmtId="3" fontId="94" fillId="0" borderId="10" xfId="46" quotePrefix="1" applyNumberFormat="1" applyFont="1" applyBorder="1" applyAlignment="1">
      <alignment horizontal="center" wrapText="1"/>
    </xf>
    <xf numFmtId="3" fontId="94" fillId="0" borderId="10" xfId="46" applyNumberFormat="1" applyFont="1" applyBorder="1" applyAlignment="1">
      <alignment horizontal="center" vertical="center" wrapText="1"/>
    </xf>
    <xf numFmtId="3" fontId="233" fillId="57" borderId="41" xfId="46" applyNumberFormat="1" applyFont="1" applyFill="1" applyBorder="1" applyAlignment="1">
      <alignment horizontal="center" vertical="center"/>
    </xf>
    <xf numFmtId="3" fontId="233" fillId="57" borderId="38" xfId="0" applyNumberFormat="1" applyFont="1" applyFill="1" applyBorder="1" applyAlignment="1">
      <alignment horizontal="center" vertical="center"/>
    </xf>
    <xf numFmtId="3" fontId="233" fillId="57" borderId="53" xfId="0" applyNumberFormat="1" applyFont="1" applyFill="1" applyBorder="1" applyAlignment="1">
      <alignment horizontal="center" vertical="center"/>
    </xf>
    <xf numFmtId="3" fontId="87" fillId="57" borderId="38" xfId="0" applyNumberFormat="1" applyFont="1" applyFill="1" applyBorder="1" applyAlignment="1">
      <alignment horizontal="center" vertical="center"/>
    </xf>
    <xf numFmtId="3" fontId="233" fillId="57" borderId="42" xfId="0" applyNumberFormat="1" applyFont="1" applyFill="1" applyBorder="1" applyAlignment="1">
      <alignment horizontal="center" vertical="center"/>
    </xf>
    <xf numFmtId="3" fontId="233" fillId="57" borderId="42" xfId="46" applyNumberFormat="1" applyFont="1" applyFill="1" applyBorder="1" applyAlignment="1">
      <alignment horizontal="center" vertical="center"/>
    </xf>
    <xf numFmtId="3" fontId="124" fillId="0" borderId="10" xfId="0" applyNumberFormat="1" applyFont="1" applyFill="1" applyBorder="1" applyAlignment="1">
      <alignment horizontal="center" vertical="center"/>
    </xf>
    <xf numFmtId="3" fontId="0" fillId="0" borderId="0" xfId="0" applyNumberFormat="1"/>
    <xf numFmtId="1" fontId="124" fillId="0" borderId="0" xfId="0" applyNumberFormat="1" applyFont="1" applyAlignment="1">
      <alignment horizontal="center"/>
    </xf>
    <xf numFmtId="3" fontId="235" fillId="57" borderId="38" xfId="0" applyNumberFormat="1" applyFont="1" applyFill="1" applyBorder="1" applyAlignment="1">
      <alignment horizontal="center" vertical="center"/>
    </xf>
    <xf numFmtId="3" fontId="235" fillId="57" borderId="41" xfId="0" applyNumberFormat="1" applyFont="1" applyFill="1" applyBorder="1" applyAlignment="1">
      <alignment horizontal="center" vertical="center"/>
    </xf>
    <xf numFmtId="3" fontId="235" fillId="57" borderId="42" xfId="0" applyNumberFormat="1" applyFont="1" applyFill="1" applyBorder="1" applyAlignment="1">
      <alignment horizontal="center" vertical="center"/>
    </xf>
    <xf numFmtId="3" fontId="233" fillId="57" borderId="55" xfId="46" applyNumberFormat="1" applyFont="1" applyFill="1" applyBorder="1" applyAlignment="1">
      <alignment horizontal="center" vertical="center"/>
    </xf>
    <xf numFmtId="3" fontId="233" fillId="57" borderId="38" xfId="46" applyNumberFormat="1" applyFont="1" applyFill="1" applyBorder="1" applyAlignment="1">
      <alignment horizontal="center" vertical="center"/>
    </xf>
    <xf numFmtId="3" fontId="233" fillId="57" borderId="73" xfId="46" applyNumberFormat="1" applyFont="1" applyFill="1" applyBorder="1" applyAlignment="1">
      <alignment horizontal="center" vertical="center"/>
    </xf>
    <xf numFmtId="3" fontId="121" fillId="56" borderId="38" xfId="46" applyNumberFormat="1" applyFont="1" applyFill="1" applyBorder="1" applyAlignment="1">
      <alignment horizontal="center" vertical="center" wrapText="1"/>
    </xf>
    <xf numFmtId="0" fontId="118" fillId="56" borderId="34" xfId="46" applyFont="1" applyFill="1" applyBorder="1" applyAlignment="1">
      <alignment horizontal="center" vertical="center"/>
    </xf>
    <xf numFmtId="0" fontId="118" fillId="56" borderId="18" xfId="46" applyFont="1" applyFill="1" applyBorder="1" applyAlignment="1">
      <alignment horizontal="center" vertical="center" wrapText="1"/>
    </xf>
    <xf numFmtId="0" fontId="236" fillId="0" borderId="0" xfId="46" applyFont="1" applyAlignment="1"/>
    <xf numFmtId="38" fontId="114" fillId="57" borderId="74" xfId="0" applyNumberFormat="1" applyFont="1" applyFill="1" applyBorder="1" applyAlignment="1">
      <alignment horizontal="center" vertical="center"/>
    </xf>
    <xf numFmtId="3" fontId="94" fillId="0" borderId="37" xfId="46" applyNumberFormat="1" applyFont="1" applyBorder="1" applyAlignment="1">
      <alignment horizontal="center" vertical="center"/>
    </xf>
    <xf numFmtId="3" fontId="114" fillId="57" borderId="75" xfId="46" applyNumberFormat="1" applyFont="1" applyFill="1" applyBorder="1" applyAlignment="1">
      <alignment horizontal="center" vertical="center"/>
    </xf>
    <xf numFmtId="38" fontId="94" fillId="0" borderId="43" xfId="0" applyNumberFormat="1" applyFont="1" applyBorder="1" applyAlignment="1">
      <alignment horizontal="center" vertical="center"/>
    </xf>
    <xf numFmtId="3" fontId="94" fillId="0" borderId="43" xfId="0" applyNumberFormat="1" applyFont="1" applyBorder="1" applyAlignment="1">
      <alignment horizontal="center" vertical="center"/>
    </xf>
    <xf numFmtId="164" fontId="94" fillId="0" borderId="10" xfId="46" quotePrefix="1" applyNumberFormat="1" applyFont="1" applyFill="1" applyBorder="1" applyAlignment="1">
      <alignment horizontal="center" vertical="center"/>
    </xf>
    <xf numFmtId="0" fontId="118" fillId="56" borderId="38" xfId="46" applyFont="1" applyFill="1" applyBorder="1" applyAlignment="1">
      <alignment horizontal="center" vertical="center" wrapText="1"/>
    </xf>
    <xf numFmtId="0" fontId="94" fillId="0" borderId="51" xfId="46" quotePrefix="1" applyFont="1" applyBorder="1" applyAlignment="1">
      <alignment horizontal="center" vertical="center" wrapText="1"/>
    </xf>
    <xf numFmtId="0" fontId="94" fillId="0" borderId="38" xfId="0" quotePrefix="1" applyFont="1" applyBorder="1" applyAlignment="1">
      <alignment horizontal="center" vertical="center" wrapText="1" shrinkToFit="1"/>
    </xf>
    <xf numFmtId="0" fontId="94" fillId="0" borderId="52" xfId="46" quotePrefix="1" applyFont="1" applyBorder="1" applyAlignment="1">
      <alignment horizontal="center" vertical="center" wrapText="1"/>
    </xf>
    <xf numFmtId="0" fontId="94" fillId="0" borderId="38" xfId="46" quotePrefix="1" applyFont="1" applyBorder="1" applyAlignment="1">
      <alignment horizontal="center" vertical="center" wrapText="1"/>
    </xf>
    <xf numFmtId="0" fontId="94" fillId="0" borderId="38" xfId="46" applyFont="1" applyBorder="1" applyAlignment="1">
      <alignment horizontal="center" vertical="center" wrapText="1"/>
    </xf>
    <xf numFmtId="164" fontId="94" fillId="0" borderId="44" xfId="46" quotePrefix="1" applyNumberFormat="1" applyFont="1" applyBorder="1" applyAlignment="1">
      <alignment horizontal="center" vertical="center"/>
    </xf>
    <xf numFmtId="0" fontId="94" fillId="0" borderId="41" xfId="46" quotePrefix="1" applyFont="1" applyBorder="1" applyAlignment="1">
      <alignment horizontal="center" vertical="center" wrapText="1"/>
    </xf>
    <xf numFmtId="0" fontId="94" fillId="0" borderId="56" xfId="46" quotePrefix="1" applyFont="1" applyBorder="1" applyAlignment="1">
      <alignment horizontal="center" vertical="center" wrapText="1"/>
    </xf>
    <xf numFmtId="0" fontId="94" fillId="0" borderId="44" xfId="46" quotePrefix="1" applyFont="1" applyBorder="1" applyAlignment="1">
      <alignment horizontal="center" vertical="center" wrapText="1"/>
    </xf>
    <xf numFmtId="0" fontId="94" fillId="0" borderId="41" xfId="46" applyFont="1" applyBorder="1" applyAlignment="1">
      <alignment horizontal="center" vertical="center" wrapText="1"/>
    </xf>
    <xf numFmtId="0" fontId="94" fillId="0" borderId="53" xfId="46" applyFont="1" applyBorder="1" applyAlignment="1">
      <alignment horizontal="center" vertical="center" wrapText="1"/>
    </xf>
    <xf numFmtId="0" fontId="94" fillId="0" borderId="42" xfId="46" applyFont="1" applyBorder="1" applyAlignment="1">
      <alignment horizontal="center" vertical="center" wrapText="1"/>
    </xf>
    <xf numFmtId="3" fontId="237" fillId="0" borderId="10" xfId="11596" applyNumberFormat="1" applyFont="1" applyBorder="1" applyAlignment="1">
      <alignment horizontal="center"/>
    </xf>
    <xf numFmtId="3" fontId="237" fillId="0" borderId="10" xfId="11596" applyNumberFormat="1" applyFont="1" applyFill="1" applyBorder="1" applyAlignment="1">
      <alignment horizontal="center"/>
    </xf>
    <xf numFmtId="3" fontId="94" fillId="0" borderId="10" xfId="9633" applyNumberFormat="1" applyFont="1" applyBorder="1" applyAlignment="1">
      <alignment horizontal="center"/>
    </xf>
    <xf numFmtId="3" fontId="94" fillId="0" borderId="10" xfId="9629" applyNumberFormat="1" applyFont="1" applyBorder="1" applyAlignment="1">
      <alignment horizontal="center"/>
    </xf>
    <xf numFmtId="3" fontId="124" fillId="0" borderId="10" xfId="41" applyNumberFormat="1" applyFont="1" applyBorder="1" applyAlignment="1">
      <alignment horizontal="center"/>
    </xf>
    <xf numFmtId="0" fontId="117" fillId="58" borderId="0" xfId="46" applyNumberFormat="1" applyFont="1" applyFill="1" applyBorder="1" applyAlignment="1">
      <alignment horizontal="center" vertical="center" wrapText="1"/>
    </xf>
    <xf numFmtId="0" fontId="131" fillId="56" borderId="0" xfId="46" applyFont="1" applyFill="1" applyBorder="1" applyAlignment="1">
      <alignment horizontal="center" vertical="center"/>
    </xf>
    <xf numFmtId="0" fontId="117" fillId="58" borderId="0" xfId="46" applyNumberFormat="1" applyFont="1" applyFill="1" applyBorder="1" applyAlignment="1">
      <alignment horizontal="center" vertical="center"/>
    </xf>
    <xf numFmtId="164" fontId="114" fillId="24" borderId="0" xfId="46" quotePrefix="1" applyNumberFormat="1" applyFont="1" applyFill="1" applyBorder="1" applyAlignment="1">
      <alignment horizontal="center" vertical="center"/>
    </xf>
    <xf numFmtId="164" fontId="114" fillId="60" borderId="0" xfId="46" quotePrefix="1" applyNumberFormat="1" applyFont="1" applyFill="1" applyBorder="1" applyAlignment="1">
      <alignment horizontal="center" vertical="center"/>
    </xf>
    <xf numFmtId="164" fontId="114" fillId="63" borderId="0" xfId="46" quotePrefix="1" applyNumberFormat="1" applyFont="1" applyFill="1" applyBorder="1" applyAlignment="1">
      <alignment horizontal="center" vertical="center"/>
    </xf>
    <xf numFmtId="164" fontId="114" fillId="70" borderId="0" xfId="46" quotePrefix="1" applyNumberFormat="1" applyFont="1" applyFill="1" applyBorder="1" applyAlignment="1">
      <alignment horizontal="center" vertical="center"/>
    </xf>
    <xf numFmtId="164" fontId="114" fillId="62" borderId="0" xfId="46" quotePrefix="1" applyNumberFormat="1" applyFont="1" applyFill="1" applyBorder="1" applyAlignment="1">
      <alignment horizontal="center" vertical="center"/>
    </xf>
    <xf numFmtId="164" fontId="114" fillId="69" borderId="0" xfId="46" quotePrefix="1" applyNumberFormat="1" applyFont="1" applyFill="1" applyBorder="1" applyAlignment="1">
      <alignment horizontal="center" vertical="center"/>
    </xf>
    <xf numFmtId="0" fontId="121" fillId="56" borderId="0" xfId="46" applyFont="1" applyFill="1" applyBorder="1" applyAlignment="1">
      <alignment horizontal="center" vertical="center"/>
    </xf>
    <xf numFmtId="0" fontId="113" fillId="59" borderId="0" xfId="0" applyFont="1" applyFill="1" applyBorder="1" applyAlignment="1">
      <alignment horizontal="center" vertical="center" wrapText="1"/>
    </xf>
    <xf numFmtId="0" fontId="121" fillId="56" borderId="20" xfId="46" applyFont="1" applyFill="1" applyBorder="1" applyAlignment="1">
      <alignment horizontal="left" vertical="center"/>
    </xf>
    <xf numFmtId="0" fontId="121" fillId="56" borderId="24" xfId="46" applyFont="1" applyFill="1" applyBorder="1" applyAlignment="1">
      <alignment horizontal="left" vertical="center"/>
    </xf>
    <xf numFmtId="0" fontId="121" fillId="56" borderId="0" xfId="46" applyFont="1" applyFill="1" applyBorder="1" applyAlignment="1">
      <alignment horizontal="left" vertical="center"/>
    </xf>
    <xf numFmtId="0" fontId="121" fillId="56" borderId="24" xfId="46" applyFont="1" applyFill="1" applyBorder="1" applyAlignment="1">
      <alignment horizontal="center" vertical="center"/>
    </xf>
    <xf numFmtId="3" fontId="121" fillId="56" borderId="35" xfId="46" applyNumberFormat="1" applyFont="1" applyFill="1" applyBorder="1" applyAlignment="1">
      <alignment horizontal="center" vertical="center" wrapText="1"/>
    </xf>
    <xf numFmtId="3" fontId="121" fillId="56" borderId="10" xfId="46" applyNumberFormat="1" applyFont="1" applyFill="1" applyBorder="1" applyAlignment="1">
      <alignment horizontal="center" vertical="center" wrapText="1"/>
    </xf>
    <xf numFmtId="0" fontId="117" fillId="58" borderId="48" xfId="46" applyNumberFormat="1" applyFont="1" applyFill="1" applyBorder="1" applyAlignment="1">
      <alignment horizontal="center" vertical="center"/>
    </xf>
    <xf numFmtId="0" fontId="117" fillId="58" borderId="49" xfId="46" applyNumberFormat="1" applyFont="1" applyFill="1" applyBorder="1" applyAlignment="1">
      <alignment horizontal="center" vertical="center"/>
    </xf>
    <xf numFmtId="0" fontId="117" fillId="58" borderId="50" xfId="46" applyNumberFormat="1" applyFont="1" applyFill="1" applyBorder="1" applyAlignment="1">
      <alignment horizontal="center" vertical="center"/>
    </xf>
    <xf numFmtId="0" fontId="120" fillId="56" borderId="34" xfId="46" applyFont="1" applyFill="1" applyBorder="1">
      <alignment vertical="center"/>
    </xf>
    <xf numFmtId="0" fontId="120" fillId="56" borderId="37" xfId="46" applyFont="1" applyFill="1" applyBorder="1">
      <alignment vertical="center"/>
    </xf>
    <xf numFmtId="3" fontId="121" fillId="56" borderId="47" xfId="46" applyNumberFormat="1" applyFont="1" applyFill="1" applyBorder="1" applyAlignment="1">
      <alignment horizontal="center" vertical="center" wrapText="1"/>
    </xf>
    <xf numFmtId="3" fontId="121" fillId="56" borderId="43" xfId="46" applyNumberFormat="1" applyFont="1" applyFill="1" applyBorder="1" applyAlignment="1">
      <alignment horizontal="center" vertical="center" wrapText="1"/>
    </xf>
    <xf numFmtId="3" fontId="121" fillId="56" borderId="34" xfId="46" applyNumberFormat="1" applyFont="1" applyFill="1" applyBorder="1" applyAlignment="1">
      <alignment horizontal="center" vertical="center" wrapText="1"/>
    </xf>
    <xf numFmtId="3" fontId="121" fillId="56" borderId="36" xfId="46" applyNumberFormat="1" applyFont="1" applyFill="1" applyBorder="1" applyAlignment="1">
      <alignment horizontal="center" vertical="center" wrapText="1"/>
    </xf>
    <xf numFmtId="0" fontId="117" fillId="58" borderId="45" xfId="46" applyNumberFormat="1" applyFont="1" applyFill="1" applyBorder="1" applyAlignment="1">
      <alignment horizontal="center" vertical="center"/>
    </xf>
    <xf numFmtId="0" fontId="117" fillId="58" borderId="46" xfId="46" applyNumberFormat="1" applyFont="1" applyFill="1" applyBorder="1" applyAlignment="1">
      <alignment horizontal="center" vertical="center"/>
    </xf>
    <xf numFmtId="0" fontId="117" fillId="58" borderId="47" xfId="46" applyNumberFormat="1" applyFont="1" applyFill="1" applyBorder="1" applyAlignment="1">
      <alignment horizontal="center" vertical="center"/>
    </xf>
    <xf numFmtId="0" fontId="118" fillId="56" borderId="35" xfId="46" applyFont="1" applyFill="1" applyBorder="1" applyAlignment="1">
      <alignment horizontal="center" vertical="center"/>
    </xf>
    <xf numFmtId="0" fontId="118" fillId="56" borderId="61" xfId="46" applyFont="1" applyFill="1" applyBorder="1" applyAlignment="1">
      <alignment horizontal="center" vertical="center"/>
    </xf>
    <xf numFmtId="0" fontId="118" fillId="56" borderId="36" xfId="46" applyFont="1" applyFill="1" applyBorder="1" applyAlignment="1">
      <alignment horizontal="center" vertical="center"/>
    </xf>
    <xf numFmtId="0" fontId="117" fillId="58" borderId="76" xfId="46" applyNumberFormat="1" applyFont="1" applyFill="1" applyBorder="1" applyAlignment="1">
      <alignment horizontal="center" vertical="center"/>
    </xf>
    <xf numFmtId="0" fontId="117" fillId="58" borderId="77" xfId="46" applyNumberFormat="1" applyFont="1" applyFill="1" applyBorder="1" applyAlignment="1">
      <alignment horizontal="center" vertical="center"/>
    </xf>
    <xf numFmtId="0" fontId="117" fillId="58" borderId="78" xfId="46" applyNumberFormat="1" applyFont="1" applyFill="1" applyBorder="1" applyAlignment="1">
      <alignment horizontal="center" vertical="center"/>
    </xf>
    <xf numFmtId="0" fontId="117" fillId="58" borderId="79" xfId="46" applyNumberFormat="1" applyFont="1" applyFill="1" applyBorder="1" applyAlignment="1">
      <alignment horizontal="center" vertical="center"/>
    </xf>
    <xf numFmtId="0" fontId="118" fillId="56" borderId="34" xfId="46" applyFont="1" applyFill="1" applyBorder="1" applyAlignment="1">
      <alignment horizontal="center" vertical="center"/>
    </xf>
    <xf numFmtId="0" fontId="117" fillId="58" borderId="34" xfId="46" applyNumberFormat="1" applyFont="1" applyFill="1" applyBorder="1" applyAlignment="1">
      <alignment horizontal="center" vertical="center"/>
    </xf>
    <xf numFmtId="0" fontId="117" fillId="58" borderId="35" xfId="0" applyNumberFormat="1" applyFont="1" applyFill="1" applyBorder="1" applyAlignment="1">
      <alignment vertical="center"/>
    </xf>
    <xf numFmtId="0" fontId="117" fillId="58" borderId="61" xfId="0" applyNumberFormat="1" applyFont="1" applyFill="1" applyBorder="1" applyAlignment="1">
      <alignment vertical="center"/>
    </xf>
    <xf numFmtId="0" fontId="117" fillId="58" borderId="36" xfId="0" applyNumberFormat="1" applyFont="1" applyFill="1" applyBorder="1" applyAlignment="1">
      <alignment vertical="center"/>
    </xf>
    <xf numFmtId="0" fontId="48" fillId="0" borderId="0" xfId="46" applyFont="1" applyAlignment="1">
      <alignment horizontal="left"/>
    </xf>
    <xf numFmtId="0" fontId="117" fillId="58" borderId="10" xfId="46" applyNumberFormat="1" applyFont="1" applyFill="1" applyBorder="1" applyAlignment="1">
      <alignment horizontal="center" vertical="center"/>
    </xf>
    <xf numFmtId="0" fontId="118" fillId="56" borderId="18" xfId="46" applyFont="1" applyFill="1" applyBorder="1" applyAlignment="1">
      <alignment horizontal="center" vertical="center" wrapText="1"/>
    </xf>
    <xf numFmtId="0" fontId="118" fillId="56" borderId="11" xfId="46" applyFont="1" applyFill="1" applyBorder="1" applyAlignment="1">
      <alignment horizontal="center" vertical="center" wrapText="1"/>
    </xf>
    <xf numFmtId="0" fontId="118" fillId="56" borderId="12" xfId="46" applyFont="1" applyFill="1" applyBorder="1" applyAlignment="1">
      <alignment horizontal="center" vertical="center" wrapText="1"/>
    </xf>
    <xf numFmtId="0" fontId="117" fillId="58" borderId="34" xfId="46" applyNumberFormat="1" applyFont="1" applyFill="1" applyBorder="1" applyAlignment="1">
      <alignment horizontal="center" vertical="center" wrapText="1"/>
    </xf>
    <xf numFmtId="0" fontId="117" fillId="58" borderId="35" xfId="0" applyNumberFormat="1" applyFont="1" applyFill="1" applyBorder="1" applyAlignment="1">
      <alignment vertical="center" wrapText="1"/>
    </xf>
    <xf numFmtId="0" fontId="117" fillId="58" borderId="36" xfId="0" applyNumberFormat="1" applyFont="1" applyFill="1" applyBorder="1" applyAlignment="1">
      <alignment vertical="center" wrapText="1"/>
    </xf>
    <xf numFmtId="0" fontId="117" fillId="58" borderId="49" xfId="0" applyNumberFormat="1" applyFont="1" applyFill="1" applyBorder="1" applyAlignment="1">
      <alignment vertical="center"/>
    </xf>
    <xf numFmtId="0" fontId="117" fillId="58" borderId="50" xfId="0" applyNumberFormat="1" applyFont="1" applyFill="1" applyBorder="1" applyAlignment="1">
      <alignment vertical="center"/>
    </xf>
    <xf numFmtId="0" fontId="114" fillId="57" borderId="40" xfId="46" applyFont="1" applyFill="1" applyBorder="1" applyAlignment="1">
      <alignment horizontal="center"/>
    </xf>
    <xf numFmtId="0" fontId="114" fillId="57" borderId="54" xfId="46" applyFont="1" applyFill="1" applyBorder="1" applyAlignment="1">
      <alignment horizontal="center"/>
    </xf>
    <xf numFmtId="0" fontId="114" fillId="57" borderId="40" xfId="0" applyFont="1" applyFill="1" applyBorder="1" applyAlignment="1">
      <alignment horizontal="center" vertical="center"/>
    </xf>
    <xf numFmtId="0" fontId="114" fillId="57" borderId="54" xfId="0" applyFont="1" applyFill="1" applyBorder="1" applyAlignment="1">
      <alignment horizontal="center" vertical="center"/>
    </xf>
    <xf numFmtId="3" fontId="118" fillId="56" borderId="39" xfId="46" applyNumberFormat="1" applyFont="1" applyFill="1" applyBorder="1" applyAlignment="1">
      <alignment horizontal="center" vertical="center"/>
    </xf>
    <xf numFmtId="3" fontId="118" fillId="56" borderId="12" xfId="46" applyNumberFormat="1" applyFont="1" applyFill="1" applyBorder="1" applyAlignment="1">
      <alignment horizontal="center" vertical="center"/>
    </xf>
    <xf numFmtId="0" fontId="114" fillId="0" borderId="39" xfId="46" applyFont="1" applyBorder="1" applyAlignment="1">
      <alignment horizontal="center" vertical="center"/>
    </xf>
    <xf numFmtId="0" fontId="114" fillId="0" borderId="12" xfId="46" applyFont="1" applyBorder="1" applyAlignment="1">
      <alignment horizontal="center" vertical="center"/>
    </xf>
    <xf numFmtId="3" fontId="118" fillId="56" borderId="45" xfId="46" applyNumberFormat="1" applyFont="1" applyFill="1" applyBorder="1" applyAlignment="1">
      <alignment horizontal="center" vertical="center"/>
    </xf>
    <xf numFmtId="3" fontId="118" fillId="56" borderId="46" xfId="46" applyNumberFormat="1" applyFont="1" applyFill="1" applyBorder="1" applyAlignment="1">
      <alignment horizontal="center" vertical="center"/>
    </xf>
    <xf numFmtId="3" fontId="118" fillId="56" borderId="47" xfId="46" applyNumberFormat="1" applyFont="1" applyFill="1" applyBorder="1" applyAlignment="1">
      <alignment horizontal="center" vertical="center"/>
    </xf>
    <xf numFmtId="3" fontId="118" fillId="56" borderId="11" xfId="46" applyNumberFormat="1" applyFont="1" applyFill="1" applyBorder="1" applyAlignment="1">
      <alignment horizontal="center" vertical="center"/>
    </xf>
    <xf numFmtId="3" fontId="118" fillId="56" borderId="43" xfId="46" applyNumberFormat="1" applyFont="1" applyFill="1" applyBorder="1" applyAlignment="1">
      <alignment horizontal="center" vertical="center"/>
    </xf>
  </cellXfs>
  <cellStyles count="12040">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3" xfId="9327"/>
    <cellStyle name="20% - Accent1 3 2" xfId="9596"/>
    <cellStyle name="20% - Accent1 3 2 2" xfId="11257"/>
    <cellStyle name="20% - Accent1 3 3" xfId="11256"/>
    <cellStyle name="20% - Accent1 3 4" xfId="11131"/>
    <cellStyle name="20% - Accent1 4" xfId="9414"/>
    <cellStyle name="20% - Accent1 4 2" xfId="9505"/>
    <cellStyle name="20% - Accent1 4 2 2" xfId="9931"/>
    <cellStyle name="20% - Accent1 4 2 3" xfId="10139"/>
    <cellStyle name="20% - Accent1 4 2 4" xfId="10345"/>
    <cellStyle name="20% - Accent1 4 2 5" xfId="11259"/>
    <cellStyle name="20% - Accent1 4 3" xfId="9865"/>
    <cellStyle name="20% - Accent1 4 4" xfId="10073"/>
    <cellStyle name="20% - Accent1 4 5" xfId="10279"/>
    <cellStyle name="20% - Accent1 4 6" xfId="11258"/>
    <cellStyle name="20% - Accent1 5" xfId="9452"/>
    <cellStyle name="20% - Accent1 5 2" xfId="9519"/>
    <cellStyle name="20% - Accent1 5 2 2" xfId="9945"/>
    <cellStyle name="20% - Accent1 5 2 3" xfId="10153"/>
    <cellStyle name="20% - Accent1 5 2 4" xfId="10359"/>
    <cellStyle name="20% - Accent1 5 3" xfId="9879"/>
    <cellStyle name="20% - Accent1 5 4" xfId="10087"/>
    <cellStyle name="20% - Accent1 5 5" xfId="10293"/>
    <cellStyle name="20% - Accent1 6" xfId="9538"/>
    <cellStyle name="20% - Accent1 7" xfId="10210"/>
    <cellStyle name="20% - Accent1 8" xfId="10232"/>
    <cellStyle name="20% - Accent2" xfId="2" builtinId="34" customBuiltin="1"/>
    <cellStyle name="20% - Accent2 2" xfId="1885"/>
    <cellStyle name="20% - Accent2 2 2" xfId="9328"/>
    <cellStyle name="20% - Accent2 2 3" xfId="9553"/>
    <cellStyle name="20% - Accent2 3" xfId="9329"/>
    <cellStyle name="20% - Accent2 3 2" xfId="9600"/>
    <cellStyle name="20% - Accent2 3 2 2" xfId="11261"/>
    <cellStyle name="20% - Accent2 3 3" xfId="11260"/>
    <cellStyle name="20% - Accent2 3 4" xfId="11132"/>
    <cellStyle name="20% - Accent2 4" xfId="9415"/>
    <cellStyle name="20% - Accent2 4 2" xfId="9506"/>
    <cellStyle name="20% - Accent2 4 2 2" xfId="9932"/>
    <cellStyle name="20% - Accent2 4 2 3" xfId="10140"/>
    <cellStyle name="20% - Accent2 4 2 4" xfId="10346"/>
    <cellStyle name="20% - Accent2 4 2 5" xfId="11263"/>
    <cellStyle name="20% - Accent2 4 3" xfId="9866"/>
    <cellStyle name="20% - Accent2 4 4" xfId="10074"/>
    <cellStyle name="20% - Accent2 4 5" xfId="10280"/>
    <cellStyle name="20% - Accent2 4 6" xfId="11262"/>
    <cellStyle name="20% - Accent2 5" xfId="9453"/>
    <cellStyle name="20% - Accent2 5 2" xfId="9520"/>
    <cellStyle name="20% - Accent2 5 2 2" xfId="9946"/>
    <cellStyle name="20% - Accent2 5 2 3" xfId="10154"/>
    <cellStyle name="20% - Accent2 5 2 4" xfId="10360"/>
    <cellStyle name="20% - Accent2 5 3" xfId="9880"/>
    <cellStyle name="20% - Accent2 5 4" xfId="10088"/>
    <cellStyle name="20% - Accent2 5 5" xfId="10294"/>
    <cellStyle name="20% - Accent2 6" xfId="9539"/>
    <cellStyle name="20% - Accent2 7" xfId="10212"/>
    <cellStyle name="20% - Accent2 8" xfId="10234"/>
    <cellStyle name="20% - Accent3" xfId="3" builtinId="38" customBuiltin="1"/>
    <cellStyle name="20% - Accent3 2" xfId="1886"/>
    <cellStyle name="20% - Accent3 2 2" xfId="9330"/>
    <cellStyle name="20% - Accent3 2 3" xfId="9554"/>
    <cellStyle name="20% - Accent3 3" xfId="9331"/>
    <cellStyle name="20% - Accent3 3 2" xfId="9603"/>
    <cellStyle name="20% - Accent3 3 2 2" xfId="11265"/>
    <cellStyle name="20% - Accent3 3 3" xfId="11264"/>
    <cellStyle name="20% - Accent3 3 4" xfId="11133"/>
    <cellStyle name="20% - Accent3 4" xfId="9416"/>
    <cellStyle name="20% - Accent3 4 2" xfId="9507"/>
    <cellStyle name="20% - Accent3 4 2 2" xfId="9933"/>
    <cellStyle name="20% - Accent3 4 2 3" xfId="10141"/>
    <cellStyle name="20% - Accent3 4 2 4" xfId="10347"/>
    <cellStyle name="20% - Accent3 4 2 5" xfId="11267"/>
    <cellStyle name="20% - Accent3 4 3" xfId="9867"/>
    <cellStyle name="20% - Accent3 4 4" xfId="10075"/>
    <cellStyle name="20% - Accent3 4 5" xfId="10281"/>
    <cellStyle name="20% - Accent3 4 6" xfId="11266"/>
    <cellStyle name="20% - Accent3 5" xfId="9454"/>
    <cellStyle name="20% - Accent3 5 2" xfId="9521"/>
    <cellStyle name="20% - Accent3 5 2 2" xfId="9947"/>
    <cellStyle name="20% - Accent3 5 2 3" xfId="10155"/>
    <cellStyle name="20% - Accent3 5 2 4" xfId="10361"/>
    <cellStyle name="20% - Accent3 5 3" xfId="9881"/>
    <cellStyle name="20% - Accent3 5 4" xfId="10089"/>
    <cellStyle name="20% - Accent3 5 5" xfId="10295"/>
    <cellStyle name="20% - Accent3 6" xfId="9540"/>
    <cellStyle name="20% - Accent3 7" xfId="10214"/>
    <cellStyle name="20% - Accent3 8" xfId="10236"/>
    <cellStyle name="20% - Accent4" xfId="4" builtinId="42" customBuiltin="1"/>
    <cellStyle name="20% - Accent4 2" xfId="1887"/>
    <cellStyle name="20% - Accent4 2 2" xfId="9332"/>
    <cellStyle name="20% - Accent4 2 3" xfId="9555"/>
    <cellStyle name="20% - Accent4 3" xfId="9333"/>
    <cellStyle name="20% - Accent4 3 2" xfId="9607"/>
    <cellStyle name="20% - Accent4 3 2 2" xfId="11269"/>
    <cellStyle name="20% - Accent4 3 3" xfId="11268"/>
    <cellStyle name="20% - Accent4 3 4" xfId="11134"/>
    <cellStyle name="20% - Accent4 4" xfId="9417"/>
    <cellStyle name="20% - Accent4 4 2" xfId="9508"/>
    <cellStyle name="20% - Accent4 4 2 2" xfId="9934"/>
    <cellStyle name="20% - Accent4 4 2 3" xfId="10142"/>
    <cellStyle name="20% - Accent4 4 2 4" xfId="10348"/>
    <cellStyle name="20% - Accent4 4 2 5" xfId="11271"/>
    <cellStyle name="20% - Accent4 4 3" xfId="9868"/>
    <cellStyle name="20% - Accent4 4 4" xfId="10076"/>
    <cellStyle name="20% - Accent4 4 5" xfId="10282"/>
    <cellStyle name="20% - Accent4 4 6" xfId="11270"/>
    <cellStyle name="20% - Accent4 5" xfId="9455"/>
    <cellStyle name="20% - Accent4 5 2" xfId="9522"/>
    <cellStyle name="20% - Accent4 5 2 2" xfId="9948"/>
    <cellStyle name="20% - Accent4 5 2 3" xfId="10156"/>
    <cellStyle name="20% - Accent4 5 2 4" xfId="10362"/>
    <cellStyle name="20% - Accent4 5 3" xfId="9882"/>
    <cellStyle name="20% - Accent4 5 4" xfId="10090"/>
    <cellStyle name="20% - Accent4 5 5" xfId="10296"/>
    <cellStyle name="20% - Accent4 6" xfId="9541"/>
    <cellStyle name="20% - Accent4 7" xfId="10216"/>
    <cellStyle name="20% - Accent4 8" xfId="10238"/>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3" xfId="10143"/>
    <cellStyle name="20% - Accent5 4 2 4" xfId="10349"/>
    <cellStyle name="20% - Accent5 4 2 5" xfId="11275"/>
    <cellStyle name="20% - Accent5 4 3" xfId="9869"/>
    <cellStyle name="20% - Accent5 4 4" xfId="10077"/>
    <cellStyle name="20% - Accent5 4 5" xfId="10283"/>
    <cellStyle name="20% - Accent5 4 6" xfId="11274"/>
    <cellStyle name="20% - Accent5 5" xfId="9456"/>
    <cellStyle name="20% - Accent5 5 2" xfId="9523"/>
    <cellStyle name="20% - Accent5 5 2 2" xfId="9949"/>
    <cellStyle name="20% - Accent5 5 2 3" xfId="10157"/>
    <cellStyle name="20% - Accent5 5 2 4" xfId="10363"/>
    <cellStyle name="20% - Accent5 5 3" xfId="9883"/>
    <cellStyle name="20% - Accent5 5 4" xfId="10091"/>
    <cellStyle name="20% - Accent5 5 5" xfId="10297"/>
    <cellStyle name="20% - Accent5 6" xfId="9542"/>
    <cellStyle name="20% - Accent5 7" xfId="10218"/>
    <cellStyle name="20% - Accent5 8" xfId="10240"/>
    <cellStyle name="20% - Accent6" xfId="6" builtinId="50" customBuiltin="1"/>
    <cellStyle name="20% - Accent6 2" xfId="1889"/>
    <cellStyle name="20% - Accent6 2 2" xfId="9336"/>
    <cellStyle name="20% - Accent6 2 3" xfId="9556"/>
    <cellStyle name="20% - Accent6 3" xfId="9337"/>
    <cellStyle name="20% - Accent6 3 2" xfId="9613"/>
    <cellStyle name="20% - Accent6 3 2 2" xfId="11277"/>
    <cellStyle name="20% - Accent6 3 3" xfId="11276"/>
    <cellStyle name="20% - Accent6 3 4" xfId="11136"/>
    <cellStyle name="20% - Accent6 4" xfId="9419"/>
    <cellStyle name="20% - Accent6 4 2" xfId="9510"/>
    <cellStyle name="20% - Accent6 4 2 2" xfId="9936"/>
    <cellStyle name="20% - Accent6 4 2 3" xfId="10144"/>
    <cellStyle name="20% - Accent6 4 2 4" xfId="10350"/>
    <cellStyle name="20% - Accent6 4 2 5" xfId="11279"/>
    <cellStyle name="20% - Accent6 4 3" xfId="9870"/>
    <cellStyle name="20% - Accent6 4 4" xfId="10078"/>
    <cellStyle name="20% - Accent6 4 5" xfId="10284"/>
    <cellStyle name="20% - Accent6 4 6" xfId="11278"/>
    <cellStyle name="20% - Accent6 5" xfId="9457"/>
    <cellStyle name="20% - Accent6 5 2" xfId="9524"/>
    <cellStyle name="20% - Accent6 5 2 2" xfId="9950"/>
    <cellStyle name="20% - Accent6 5 2 3" xfId="10158"/>
    <cellStyle name="20% - Accent6 5 2 4" xfId="10364"/>
    <cellStyle name="20% - Accent6 5 3" xfId="9884"/>
    <cellStyle name="20% - Accent6 5 4" xfId="10092"/>
    <cellStyle name="20% - Accent6 5 5" xfId="10298"/>
    <cellStyle name="20% - Accent6 6" xfId="9543"/>
    <cellStyle name="20% - Accent6 7" xfId="10220"/>
    <cellStyle name="20% - Accent6 8" xfId="10242"/>
    <cellStyle name="2decimal" xfId="11137"/>
    <cellStyle name="40% - Accent1" xfId="7" builtinId="31" customBuiltin="1"/>
    <cellStyle name="40% - Accent1 2" xfId="1890"/>
    <cellStyle name="40% - Accent1 2 2" xfId="9338"/>
    <cellStyle name="40% - Accent1 2 3" xfId="9557"/>
    <cellStyle name="40% - Accent1 3" xfId="9339"/>
    <cellStyle name="40% - Accent1 3 2" xfId="9597"/>
    <cellStyle name="40% - Accent1 3 2 2" xfId="11281"/>
    <cellStyle name="40% - Accent1 3 3" xfId="11280"/>
    <cellStyle name="40% - Accent1 3 4" xfId="11138"/>
    <cellStyle name="40% - Accent1 4" xfId="9420"/>
    <cellStyle name="40% - Accent1 4 2" xfId="9511"/>
    <cellStyle name="40% - Accent1 4 2 2" xfId="9937"/>
    <cellStyle name="40% - Accent1 4 2 3" xfId="10145"/>
    <cellStyle name="40% - Accent1 4 2 4" xfId="10351"/>
    <cellStyle name="40% - Accent1 4 2 5" xfId="11283"/>
    <cellStyle name="40% - Accent1 4 3" xfId="9871"/>
    <cellStyle name="40% - Accent1 4 4" xfId="10079"/>
    <cellStyle name="40% - Accent1 4 5" xfId="10285"/>
    <cellStyle name="40% - Accent1 4 6" xfId="11282"/>
    <cellStyle name="40% - Accent1 5" xfId="9458"/>
    <cellStyle name="40% - Accent1 5 2" xfId="9525"/>
    <cellStyle name="40% - Accent1 5 2 2" xfId="9951"/>
    <cellStyle name="40% - Accent1 5 2 3" xfId="10159"/>
    <cellStyle name="40% - Accent1 5 2 4" xfId="10365"/>
    <cellStyle name="40% - Accent1 5 3" xfId="9885"/>
    <cellStyle name="40% - Accent1 5 4" xfId="10093"/>
    <cellStyle name="40% - Accent1 5 5" xfId="10299"/>
    <cellStyle name="40% - Accent1 6" xfId="9544"/>
    <cellStyle name="40% - Accent1 7" xfId="10211"/>
    <cellStyle name="40% - Accent1 8" xfId="10233"/>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3" xfId="10146"/>
    <cellStyle name="40% - Accent2 4 2 4" xfId="10352"/>
    <cellStyle name="40% - Accent2 4 2 5" xfId="11288"/>
    <cellStyle name="40% - Accent2 4 3" xfId="9872"/>
    <cellStyle name="40% - Accent2 4 4" xfId="10080"/>
    <cellStyle name="40% - Accent2 4 5" xfId="10286"/>
    <cellStyle name="40% - Accent2 4 6" xfId="11287"/>
    <cellStyle name="40% - Accent2 5" xfId="9459"/>
    <cellStyle name="40% - Accent2 5 2" xfId="9526"/>
    <cellStyle name="40% - Accent2 5 2 2" xfId="9952"/>
    <cellStyle name="40% - Accent2 5 2 3" xfId="10160"/>
    <cellStyle name="40% - Accent2 5 2 4" xfId="10366"/>
    <cellStyle name="40% - Accent2 5 3" xfId="9886"/>
    <cellStyle name="40% - Accent2 5 4" xfId="10094"/>
    <cellStyle name="40% - Accent2 5 5" xfId="10300"/>
    <cellStyle name="40% - Accent2 6" xfId="9545"/>
    <cellStyle name="40% - Accent2 7" xfId="10213"/>
    <cellStyle name="40% - Accent2 8" xfId="10235"/>
    <cellStyle name="40% - Accent3" xfId="9" builtinId="39" customBuiltin="1"/>
    <cellStyle name="40% - Accent3 2" xfId="1892"/>
    <cellStyle name="40% - Accent3 2 2" xfId="9342"/>
    <cellStyle name="40% - Accent3 2 3" xfId="9558"/>
    <cellStyle name="40% - Accent3 3" xfId="9343"/>
    <cellStyle name="40% - Accent3 3 2" xfId="9604"/>
    <cellStyle name="40% - Accent3 3 2 2" xfId="11290"/>
    <cellStyle name="40% - Accent3 3 3" xfId="11289"/>
    <cellStyle name="40% - Accent3 3 4" xfId="11140"/>
    <cellStyle name="40% - Accent3 4" xfId="9422"/>
    <cellStyle name="40% - Accent3 4 2" xfId="9513"/>
    <cellStyle name="40% - Accent3 4 2 2" xfId="9939"/>
    <cellStyle name="40% - Accent3 4 2 3" xfId="10147"/>
    <cellStyle name="40% - Accent3 4 2 4" xfId="10353"/>
    <cellStyle name="40% - Accent3 4 2 5" xfId="11292"/>
    <cellStyle name="40% - Accent3 4 3" xfId="9873"/>
    <cellStyle name="40% - Accent3 4 4" xfId="10081"/>
    <cellStyle name="40% - Accent3 4 5" xfId="10287"/>
    <cellStyle name="40% - Accent3 4 6" xfId="11291"/>
    <cellStyle name="40% - Accent3 5" xfId="9460"/>
    <cellStyle name="40% - Accent3 5 2" xfId="9527"/>
    <cellStyle name="40% - Accent3 5 2 2" xfId="9953"/>
    <cellStyle name="40% - Accent3 5 2 3" xfId="10161"/>
    <cellStyle name="40% - Accent3 5 2 4" xfId="10367"/>
    <cellStyle name="40% - Accent3 5 3" xfId="9887"/>
    <cellStyle name="40% - Accent3 5 4" xfId="10095"/>
    <cellStyle name="40% - Accent3 5 5" xfId="10301"/>
    <cellStyle name="40% - Accent3 6" xfId="9546"/>
    <cellStyle name="40% - Accent3 7" xfId="10215"/>
    <cellStyle name="40% - Accent3 8" xfId="10237"/>
    <cellStyle name="40% - Accent4" xfId="10" builtinId="43" customBuiltin="1"/>
    <cellStyle name="40% - Accent4 2" xfId="1893"/>
    <cellStyle name="40% - Accent4 2 2" xfId="9344"/>
    <cellStyle name="40% - Accent4 2 3" xfId="9559"/>
    <cellStyle name="40% - Accent4 3" xfId="9345"/>
    <cellStyle name="40% - Accent4 3 2" xfId="9608"/>
    <cellStyle name="40% - Accent4 3 2 2" xfId="11294"/>
    <cellStyle name="40% - Accent4 3 3" xfId="11293"/>
    <cellStyle name="40% - Accent4 3 4" xfId="11141"/>
    <cellStyle name="40% - Accent4 4" xfId="9423"/>
    <cellStyle name="40% - Accent4 4 2" xfId="9514"/>
    <cellStyle name="40% - Accent4 4 2 2" xfId="9940"/>
    <cellStyle name="40% - Accent4 4 2 3" xfId="10148"/>
    <cellStyle name="40% - Accent4 4 2 4" xfId="10354"/>
    <cellStyle name="40% - Accent4 4 2 5" xfId="11296"/>
    <cellStyle name="40% - Accent4 4 3" xfId="9874"/>
    <cellStyle name="40% - Accent4 4 4" xfId="10082"/>
    <cellStyle name="40% - Accent4 4 5" xfId="10288"/>
    <cellStyle name="40% - Accent4 4 6" xfId="11295"/>
    <cellStyle name="40% - Accent4 5" xfId="9461"/>
    <cellStyle name="40% - Accent4 5 2" xfId="9528"/>
    <cellStyle name="40% - Accent4 5 2 2" xfId="9954"/>
    <cellStyle name="40% - Accent4 5 2 3" xfId="10162"/>
    <cellStyle name="40% - Accent4 5 2 4" xfId="10368"/>
    <cellStyle name="40% - Accent4 5 3" xfId="9888"/>
    <cellStyle name="40% - Accent4 5 4" xfId="10096"/>
    <cellStyle name="40% - Accent4 5 5" xfId="10302"/>
    <cellStyle name="40% - Accent4 6" xfId="9547"/>
    <cellStyle name="40% - Accent4 7" xfId="10217"/>
    <cellStyle name="40% - Accent4 8" xfId="10239"/>
    <cellStyle name="40% - Accent5" xfId="11" builtinId="47" customBuiltin="1"/>
    <cellStyle name="40% - Accent5 2" xfId="1894"/>
    <cellStyle name="40% - Accent5 2 2" xfId="9346"/>
    <cellStyle name="40% - Accent5 2 3" xfId="9560"/>
    <cellStyle name="40% - Accent5 3" xfId="9347"/>
    <cellStyle name="40% - Accent5 3 2" xfId="9610"/>
    <cellStyle name="40% - Accent5 3 2 2" xfId="11298"/>
    <cellStyle name="40% - Accent5 3 3" xfId="11297"/>
    <cellStyle name="40% - Accent5 3 4" xfId="11142"/>
    <cellStyle name="40% - Accent5 4" xfId="9424"/>
    <cellStyle name="40% - Accent5 4 2" xfId="9515"/>
    <cellStyle name="40% - Accent5 4 2 2" xfId="9941"/>
    <cellStyle name="40% - Accent5 4 2 3" xfId="10149"/>
    <cellStyle name="40% - Accent5 4 2 4" xfId="10355"/>
    <cellStyle name="40% - Accent5 4 2 5" xfId="11300"/>
    <cellStyle name="40% - Accent5 4 3" xfId="9875"/>
    <cellStyle name="40% - Accent5 4 4" xfId="10083"/>
    <cellStyle name="40% - Accent5 4 5" xfId="10289"/>
    <cellStyle name="40% - Accent5 4 6" xfId="11299"/>
    <cellStyle name="40% - Accent5 5" xfId="9462"/>
    <cellStyle name="40% - Accent5 5 2" xfId="9529"/>
    <cellStyle name="40% - Accent5 5 2 2" xfId="9955"/>
    <cellStyle name="40% - Accent5 5 2 3" xfId="10163"/>
    <cellStyle name="40% - Accent5 5 2 4" xfId="10369"/>
    <cellStyle name="40% - Accent5 5 3" xfId="9889"/>
    <cellStyle name="40% - Accent5 5 4" xfId="10097"/>
    <cellStyle name="40% - Accent5 5 5" xfId="10303"/>
    <cellStyle name="40% - Accent5 6" xfId="9548"/>
    <cellStyle name="40% - Accent5 7" xfId="10219"/>
    <cellStyle name="40% - Accent5 8" xfId="10241"/>
    <cellStyle name="40% - Accent6" xfId="12" builtinId="51" customBuiltin="1"/>
    <cellStyle name="40% - Accent6 2" xfId="1895"/>
    <cellStyle name="40% - Accent6 2 2" xfId="9348"/>
    <cellStyle name="40% - Accent6 2 3" xfId="9561"/>
    <cellStyle name="40% - Accent6 3" xfId="9349"/>
    <cellStyle name="40% - Accent6 3 2" xfId="9614"/>
    <cellStyle name="40% - Accent6 3 2 2" xfId="11302"/>
    <cellStyle name="40% - Accent6 3 3" xfId="11301"/>
    <cellStyle name="40% - Accent6 3 4" xfId="11143"/>
    <cellStyle name="40% - Accent6 4" xfId="9425"/>
    <cellStyle name="40% - Accent6 4 2" xfId="9516"/>
    <cellStyle name="40% - Accent6 4 2 2" xfId="9942"/>
    <cellStyle name="40% - Accent6 4 2 3" xfId="10150"/>
    <cellStyle name="40% - Accent6 4 2 4" xfId="10356"/>
    <cellStyle name="40% - Accent6 4 2 5" xfId="11304"/>
    <cellStyle name="40% - Accent6 4 3" xfId="9876"/>
    <cellStyle name="40% - Accent6 4 4" xfId="10084"/>
    <cellStyle name="40% - Accent6 4 5" xfId="10290"/>
    <cellStyle name="40% - Accent6 4 6" xfId="11303"/>
    <cellStyle name="40% - Accent6 5" xfId="9463"/>
    <cellStyle name="40% - Accent6 5 2" xfId="9530"/>
    <cellStyle name="40% - Accent6 5 2 2" xfId="9956"/>
    <cellStyle name="40% - Accent6 5 2 3" xfId="10164"/>
    <cellStyle name="40% - Accent6 5 2 4" xfId="10370"/>
    <cellStyle name="40% - Accent6 5 3" xfId="9890"/>
    <cellStyle name="40% - Accent6 5 4" xfId="10098"/>
    <cellStyle name="40% - Accent6 5 5" xfId="10304"/>
    <cellStyle name="40% - Accent6 6" xfId="9549"/>
    <cellStyle name="40% - Accent6 7" xfId="10221"/>
    <cellStyle name="40% - Accent6 8" xfId="10243"/>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1" xfId="10426"/>
    <cellStyle name="Comma 11 2" xfId="11877"/>
    <cellStyle name="Comma 12" xfId="10473"/>
    <cellStyle name="Comma 12 2" xfId="11876"/>
    <cellStyle name="Comma 13" xfId="10493"/>
    <cellStyle name="Comma 13 2" xfId="11881"/>
    <cellStyle name="Comma 14" xfId="11885"/>
    <cellStyle name="Comma 15" xfId="11971"/>
    <cellStyle name="Comma 16" xfId="11991"/>
    <cellStyle name="Comma 17" xfId="11996"/>
    <cellStyle name="Comma 18" xfId="11998"/>
    <cellStyle name="Comma 19" xfId="12002"/>
    <cellStyle name="Comma 2" xfId="28"/>
    <cellStyle name="Comma 2 2" xfId="70"/>
    <cellStyle name="Comma 2 2 2" xfId="9992"/>
    <cellStyle name="Comma 2 2 3" xfId="10247"/>
    <cellStyle name="Comma 2 3" xfId="59"/>
    <cellStyle name="Comma 2 3 2" xfId="9324"/>
    <cellStyle name="Comma 2 3 2 2" xfId="9993"/>
    <cellStyle name="Comma 2 4" xfId="9991"/>
    <cellStyle name="Comma 20" xfId="12005"/>
    <cellStyle name="Comma 21" xfId="12008"/>
    <cellStyle name="Comma 22" xfId="12011"/>
    <cellStyle name="Comma 23" xfId="12016"/>
    <cellStyle name="Comma 24" xfId="12019"/>
    <cellStyle name="Comma 25" xfId="12026"/>
    <cellStyle name="Comma 26" xfId="12018"/>
    <cellStyle name="Comma 27" xfId="12025"/>
    <cellStyle name="Comma 28" xfId="12035"/>
    <cellStyle name="Comma 3" xfId="29"/>
    <cellStyle name="Comma 3 2" xfId="71"/>
    <cellStyle name="Comma 3 3" xfId="60"/>
    <cellStyle name="Comma 3 4" xfId="4930"/>
    <cellStyle name="Comma 3 5" xfId="6417"/>
    <cellStyle name="Comma 3 6" xfId="8134"/>
    <cellStyle name="Comma 3 7" xfId="11022"/>
    <cellStyle name="Comma 4" xfId="9380"/>
    <cellStyle name="Comma 4 2" xfId="9994"/>
    <cellStyle name="Comma 4 2 2" xfId="10195"/>
    <cellStyle name="Comma 4 2 2 2" xfId="10413"/>
    <cellStyle name="Comma 4 2 3" xfId="10428"/>
    <cellStyle name="Comma 4 2 4" xfId="10401"/>
    <cellStyle name="Comma 4 3" xfId="11243"/>
    <cellStyle name="Comma 5" xfId="9829"/>
    <cellStyle name="Comma 5 2" xfId="9995"/>
    <cellStyle name="Comma 5 2 2" xfId="10196"/>
    <cellStyle name="Comma 5 2 3" xfId="10402"/>
    <cellStyle name="Comma 5 2 4" xfId="11795"/>
    <cellStyle name="Comma 5 3" xfId="9964"/>
    <cellStyle name="Comma 5 3 2" xfId="10414"/>
    <cellStyle name="Comma 5 4" xfId="10172"/>
    <cellStyle name="Comma 5 4 2" xfId="10429"/>
    <cellStyle name="Comma 5 5" xfId="10469"/>
    <cellStyle name="Comma 5 6" xfId="10378"/>
    <cellStyle name="Comma 5 7" xfId="11250"/>
    <cellStyle name="Comma 6" xfId="9975"/>
    <cellStyle name="Comma 6 2" xfId="10028"/>
    <cellStyle name="Comma 6 2 2" xfId="10201"/>
    <cellStyle name="Comma 6 2 2 2" xfId="10419"/>
    <cellStyle name="Comma 6 2 3" xfId="10434"/>
    <cellStyle name="Comma 6 2 4" xfId="10407"/>
    <cellStyle name="Comma 6 2 5" xfId="11797"/>
    <cellStyle name="Comma 6 3" xfId="9996"/>
    <cellStyle name="Comma 6 4" xfId="10180"/>
    <cellStyle name="Comma 6 5" xfId="10386"/>
    <cellStyle name="Comma 7" xfId="9669"/>
    <cellStyle name="Comma 7 2" xfId="9990"/>
    <cellStyle name="Comma 7 3" xfId="9981"/>
    <cellStyle name="Comma 7 4" xfId="10186"/>
    <cellStyle name="Comma 7 5" xfId="10392"/>
    <cellStyle name="Comma 7 6" xfId="11490"/>
    <cellStyle name="Comma 8" xfId="9667"/>
    <cellStyle name="Comma 8 2" xfId="9985"/>
    <cellStyle name="Comma 8 3" xfId="10190"/>
    <cellStyle name="Comma 8 4" xfId="10396"/>
    <cellStyle name="Comma 8 5" xfId="11511"/>
    <cellStyle name="Comma 9" xfId="9624"/>
    <cellStyle name="Comma 9 2" xfId="9988"/>
    <cellStyle name="Comma 9 3" xfId="10193"/>
    <cellStyle name="Comma 9 4" xfId="10399"/>
    <cellStyle name="Comma 9 5" xfId="11514"/>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4" xfId="9443"/>
    <cellStyle name="Input 4 2" xfId="11397"/>
    <cellStyle name="Input 4 3" xfId="11396"/>
    <cellStyle name="Input 4 4" xfId="11609"/>
    <cellStyle name="Input 4 5" xfId="10922"/>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1" xfId="252"/>
    <cellStyle name="Normal 10 11 2" xfId="2095"/>
    <cellStyle name="Normal 10 11 3" xfId="3512"/>
    <cellStyle name="Normal 10 11 4" xfId="4997"/>
    <cellStyle name="Normal 10 11 5" xfId="6484"/>
    <cellStyle name="Normal 10 11 6" xfId="7920"/>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10" xfId="12024"/>
    <cellStyle name="Normal 10 2 11" xfId="12039"/>
    <cellStyle name="Normal 10 2 2" xfId="1977"/>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3" xfId="10128"/>
    <cellStyle name="Normal 10 63 4" xfId="10334"/>
    <cellStyle name="Normal 10 64" xfId="9315"/>
    <cellStyle name="Normal 10 64 2" xfId="10000"/>
    <cellStyle name="Normal 10 65" xfId="9633"/>
    <cellStyle name="Normal 10 65 2" xfId="10437"/>
    <cellStyle name="Normal 10 66" xfId="9763"/>
    <cellStyle name="Normal 10 67" xfId="9854"/>
    <cellStyle name="Normal 10 68" xfId="10062"/>
    <cellStyle name="Normal 10 69" xfId="10268"/>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1" xfId="10512"/>
    <cellStyle name="Normal 10 72" xfId="10521"/>
    <cellStyle name="Normal 10 73" xfId="10533"/>
    <cellStyle name="Normal 10 74" xfId="10543"/>
    <cellStyle name="Normal 10 75" xfId="10548"/>
    <cellStyle name="Normal 10 76" xfId="10556"/>
    <cellStyle name="Normal 10 77" xfId="10562"/>
    <cellStyle name="Normal 10 78" xfId="10565"/>
    <cellStyle name="Normal 10 79" xfId="10568"/>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1" xfId="10577"/>
    <cellStyle name="Normal 10 82" xfId="10583"/>
    <cellStyle name="Normal 10 83" xfId="10612"/>
    <cellStyle name="Normal 10 84" xfId="10630"/>
    <cellStyle name="Normal 10 85" xfId="10634"/>
    <cellStyle name="Normal 10 86" xfId="10638"/>
    <cellStyle name="Normal 10 87" xfId="10643"/>
    <cellStyle name="Normal 10 88" xfId="10651"/>
    <cellStyle name="Normal 10 89" xfId="10657"/>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1" xfId="10676"/>
    <cellStyle name="Normal 10 92" xfId="10679"/>
    <cellStyle name="Normal 10 93" xfId="10683"/>
    <cellStyle name="Normal 10 94" xfId="10690"/>
    <cellStyle name="Normal 10 95" xfId="10925"/>
    <cellStyle name="Normal 10 96" xfId="11992"/>
    <cellStyle name="Normal 10 97" xfId="11997"/>
    <cellStyle name="Normal 10 98" xfId="12017"/>
    <cellStyle name="Normal 10 99" xfId="12036"/>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3" xfId="10129"/>
    <cellStyle name="Normal 11 61 4" xfId="10335"/>
    <cellStyle name="Normal 11 62" xfId="9316"/>
    <cellStyle name="Normal 11 62 2" xfId="10002"/>
    <cellStyle name="Normal 11 63" xfId="9634"/>
    <cellStyle name="Normal 11 63 2" xfId="10438"/>
    <cellStyle name="Normal 11 64" xfId="9666"/>
    <cellStyle name="Normal 11 65" xfId="9855"/>
    <cellStyle name="Normal 11 66" xfId="10063"/>
    <cellStyle name="Normal 11 67" xfId="10269"/>
    <cellStyle name="Normal 11 68" xfId="10927"/>
    <cellStyle name="Normal 11 7" xfId="221"/>
    <cellStyle name="Normal 11 7 2" xfId="2064"/>
    <cellStyle name="Normal 11 7 3" xfId="3605"/>
    <cellStyle name="Normal 11 7 4" xfId="5090"/>
    <cellStyle name="Normal 11 7 5" xfId="6577"/>
    <cellStyle name="Normal 11 7 6" xfId="8000"/>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3" xfId="10130"/>
    <cellStyle name="Normal 12 59 4" xfId="10336"/>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3" xfId="10197"/>
    <cellStyle name="Normal 12 60 4" xfId="10403"/>
    <cellStyle name="Normal 12 61" xfId="9635"/>
    <cellStyle name="Normal 12 61 2" xfId="10415"/>
    <cellStyle name="Normal 12 62" xfId="9664"/>
    <cellStyle name="Normal 12 62 2" xfId="10430"/>
    <cellStyle name="Normal 12 63" xfId="9856"/>
    <cellStyle name="Normal 12 63 2" xfId="10439"/>
    <cellStyle name="Normal 12 64" xfId="10064"/>
    <cellStyle name="Normal 12 65" xfId="10270"/>
    <cellStyle name="Normal 12 66" xfId="10928"/>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3" xfId="10131"/>
    <cellStyle name="Normal 13 59 4" xfId="10337"/>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3" xfId="10198"/>
    <cellStyle name="Normal 13 60 4" xfId="10404"/>
    <cellStyle name="Normal 13 61" xfId="9662"/>
    <cellStyle name="Normal 13 61 2" xfId="10416"/>
    <cellStyle name="Normal 13 62" xfId="9857"/>
    <cellStyle name="Normal 13 62 2" xfId="10431"/>
    <cellStyle name="Normal 13 63" xfId="10065"/>
    <cellStyle name="Normal 13 63 2" xfId="10440"/>
    <cellStyle name="Normal 13 64" xfId="10271"/>
    <cellStyle name="Normal 13 65" xfId="10929"/>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3" xfId="10132"/>
    <cellStyle name="Normal 14 59 4" xfId="10338"/>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2" xfId="9858"/>
    <cellStyle name="Normal 14 63" xfId="10066"/>
    <cellStyle name="Normal 14 64" xfId="10272"/>
    <cellStyle name="Normal 14 65" xfId="10930"/>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3" xfId="10133"/>
    <cellStyle name="Normal 15 59 4" xfId="10339"/>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2" xfId="9859"/>
    <cellStyle name="Normal 15 63" xfId="10067"/>
    <cellStyle name="Normal 15 64" xfId="10273"/>
    <cellStyle name="Normal 15 65" xfId="10931"/>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3" xfId="10134"/>
    <cellStyle name="Normal 16 59 4" xfId="10340"/>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3" xfId="10202"/>
    <cellStyle name="Normal 16 60 4" xfId="10408"/>
    <cellStyle name="Normal 16 61" xfId="9641"/>
    <cellStyle name="Normal 16 61 2" xfId="10420"/>
    <cellStyle name="Normal 16 62" xfId="9860"/>
    <cellStyle name="Normal 16 62 2" xfId="10435"/>
    <cellStyle name="Normal 16 63" xfId="10068"/>
    <cellStyle name="Normal 16 63 2" xfId="10443"/>
    <cellStyle name="Normal 16 64" xfId="10274"/>
    <cellStyle name="Normal 16 65" xfId="10932"/>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3" xfId="10135"/>
    <cellStyle name="Normal 17 59 4" xfId="10341"/>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2" xfId="9861"/>
    <cellStyle name="Normal 17 63" xfId="10069"/>
    <cellStyle name="Normal 17 64" xfId="10275"/>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3" xfId="11978"/>
    <cellStyle name="Normal 172 4" xfId="10692"/>
    <cellStyle name="Normal 173" xfId="10641"/>
    <cellStyle name="Normal 173 2" xfId="11961"/>
    <cellStyle name="Normal 174" xfId="10642"/>
    <cellStyle name="Normal 174 2" xfId="11972"/>
    <cellStyle name="Normal 175" xfId="10645"/>
    <cellStyle name="Normal 175 2" xfId="11982"/>
    <cellStyle name="Normal 175 3" xfId="11960"/>
    <cellStyle name="Normal 176" xfId="10646"/>
    <cellStyle name="Normal 176 2" xfId="11984"/>
    <cellStyle name="Normal 176 3" xfId="11967"/>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3" xfId="10137"/>
    <cellStyle name="Normal 19 52 4" xfId="10343"/>
    <cellStyle name="Normal 19 53" xfId="9644"/>
    <cellStyle name="Normal 19 53 2" xfId="10036"/>
    <cellStyle name="Normal 19 54" xfId="9673"/>
    <cellStyle name="Normal 19 54 2" xfId="10471"/>
    <cellStyle name="Normal 19 55" xfId="9863"/>
    <cellStyle name="Normal 19 56" xfId="10071"/>
    <cellStyle name="Normal 19 57" xfId="10277"/>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3" xfId="10138"/>
    <cellStyle name="Normal 20 52 4" xfId="10344"/>
    <cellStyle name="Normal 20 53" xfId="9645"/>
    <cellStyle name="Normal 20 54" xfId="9675"/>
    <cellStyle name="Normal 20 55" xfId="9864"/>
    <cellStyle name="Normal 20 56" xfId="10072"/>
    <cellStyle name="Normal 20 57" xfId="10278"/>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3" xfId="10151"/>
    <cellStyle name="Normal 21 52 4" xfId="10357"/>
    <cellStyle name="Normal 21 53" xfId="9646"/>
    <cellStyle name="Normal 21 54" xfId="9677"/>
    <cellStyle name="Normal 21 55" xfId="9877"/>
    <cellStyle name="Normal 21 56" xfId="10085"/>
    <cellStyle name="Normal 21 57" xfId="10291"/>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4" xfId="11990"/>
    <cellStyle name="Normal 215" xfId="11995"/>
    <cellStyle name="Normal 216" xfId="11976"/>
    <cellStyle name="Normal 217" xfId="11999"/>
    <cellStyle name="Normal 218" xfId="12003"/>
    <cellStyle name="Normal 219" xfId="12006"/>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3" xfId="10152"/>
    <cellStyle name="Normal 22 52 4" xfId="10358"/>
    <cellStyle name="Normal 22 53" xfId="9647"/>
    <cellStyle name="Normal 22 54" xfId="9682"/>
    <cellStyle name="Normal 22 55" xfId="9878"/>
    <cellStyle name="Normal 22 56" xfId="10086"/>
    <cellStyle name="Normal 22 57" xfId="10292"/>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20" xfId="12009"/>
    <cellStyle name="Normal 221" xfId="12012"/>
    <cellStyle name="Normal 222" xfId="12015"/>
    <cellStyle name="Normal 223" xfId="12020"/>
    <cellStyle name="Normal 224" xfId="12028"/>
    <cellStyle name="Normal 225" xfId="12030"/>
    <cellStyle name="Normal 226" xfId="12032"/>
    <cellStyle name="Normal 227" xfId="12034"/>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3" xfId="10165"/>
    <cellStyle name="Normal 23 52 4" xfId="10371"/>
    <cellStyle name="Normal 23 53" xfId="9648"/>
    <cellStyle name="Normal 23 54" xfId="9684"/>
    <cellStyle name="Normal 23 55" xfId="9891"/>
    <cellStyle name="Normal 23 56" xfId="10099"/>
    <cellStyle name="Normal 23 57" xfId="10305"/>
    <cellStyle name="Normal 23 58" xfId="10933"/>
    <cellStyle name="Normal 23 6" xfId="385"/>
    <cellStyle name="Normal 23 6 2" xfId="2228"/>
    <cellStyle name="Normal 23 6 3" xfId="3756"/>
    <cellStyle name="Normal 23 6 4" xfId="5243"/>
    <cellStyle name="Normal 23 6 5" xfId="6730"/>
    <cellStyle name="Normal 23 6 6" xfId="8175"/>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3" xfId="10166"/>
    <cellStyle name="Normal 24 46 4" xfId="10372"/>
    <cellStyle name="Normal 24 47" xfId="9686"/>
    <cellStyle name="Normal 24 48" xfId="9892"/>
    <cellStyle name="Normal 24 49" xfId="10100"/>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1" xfId="10934"/>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3" xfId="10167"/>
    <cellStyle name="Normal 25 46 4" xfId="10373"/>
    <cellStyle name="Normal 25 47" xfId="9688"/>
    <cellStyle name="Normal 25 48" xfId="9893"/>
    <cellStyle name="Normal 25 49" xfId="10101"/>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1" xfId="10935"/>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3" xfId="10168"/>
    <cellStyle name="Normal 26 46 4" xfId="10374"/>
    <cellStyle name="Normal 26 47" xfId="9690"/>
    <cellStyle name="Normal 26 48" xfId="9894"/>
    <cellStyle name="Normal 26 49" xfId="10102"/>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1" xfId="10936"/>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3" xfId="10169"/>
    <cellStyle name="Normal 27 46 4" xfId="10375"/>
    <cellStyle name="Normal 27 47" xfId="9692"/>
    <cellStyle name="Normal 27 48" xfId="9895"/>
    <cellStyle name="Normal 27 49" xfId="10103"/>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1" xfId="10937"/>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8" xfId="9469"/>
    <cellStyle name="Normal 28 10" xfId="9896"/>
    <cellStyle name="Normal 28 11" xfId="10104"/>
    <cellStyle name="Normal 28 12" xfId="10310"/>
    <cellStyle name="Normal 28 13" xfId="10938"/>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3" xfId="10170"/>
    <cellStyle name="Normal 28 8 4" xfId="10376"/>
    <cellStyle name="Normal 28 9" xfId="9812"/>
    <cellStyle name="Normal 29" xfId="9537"/>
    <cellStyle name="Normal 29 2" xfId="9816"/>
    <cellStyle name="Normal 29 2 2" xfId="11630"/>
    <cellStyle name="Normal 29 3" xfId="9963"/>
    <cellStyle name="Normal 29 4" xfId="10171"/>
    <cellStyle name="Normal 29 5" xfId="10377"/>
    <cellStyle name="Normal 29 6" xfId="10939"/>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2" xfId="1921"/>
    <cellStyle name="Normal 3 2 2 10" xfId="10042"/>
    <cellStyle name="Normal 3 2 2 11" xfId="10248"/>
    <cellStyle name="Normal 3 2 2 12" xfId="11450"/>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3" xfId="10108"/>
    <cellStyle name="Normal 3 2 2 7 4" xfId="10314"/>
    <cellStyle name="Normal 3 2 2 8" xfId="9817"/>
    <cellStyle name="Normal 3 2 2 8 2" xfId="10446"/>
    <cellStyle name="Normal 3 2 2 9" xfId="9834"/>
    <cellStyle name="Normal 3 2 3" xfId="3489"/>
    <cellStyle name="Normal 3 2 3 2" xfId="9478"/>
    <cellStyle name="Normal 3 2 3 2 2" xfId="9905"/>
    <cellStyle name="Normal 3 2 3 2 3" xfId="10113"/>
    <cellStyle name="Normal 3 2 3 2 4" xfId="10319"/>
    <cellStyle name="Normal 3 2 3 3" xfId="9839"/>
    <cellStyle name="Normal 3 2 3 3 2" xfId="10447"/>
    <cellStyle name="Normal 3 2 3 4" xfId="10047"/>
    <cellStyle name="Normal 3 2 3 5" xfId="10253"/>
    <cellStyle name="Normal 3 2 3 6" xfId="11449"/>
    <cellStyle name="Normal 3 2 4" xfId="5064"/>
    <cellStyle name="Normal 3 2 4 2" xfId="9480"/>
    <cellStyle name="Normal 3 2 4 2 2" xfId="9907"/>
    <cellStyle name="Normal 3 2 4 2 3" xfId="10115"/>
    <cellStyle name="Normal 3 2 4 2 4" xfId="10321"/>
    <cellStyle name="Normal 3 2 4 3" xfId="9841"/>
    <cellStyle name="Normal 3 2 4 3 2" xfId="10448"/>
    <cellStyle name="Normal 3 2 4 4" xfId="10049"/>
    <cellStyle name="Normal 3 2 4 5" xfId="10255"/>
    <cellStyle name="Normal 3 2 4 6" xfId="11565"/>
    <cellStyle name="Normal 3 2 5" xfId="6551"/>
    <cellStyle name="Normal 3 2 5 2" xfId="9484"/>
    <cellStyle name="Normal 3 2 5 2 2" xfId="9911"/>
    <cellStyle name="Normal 3 2 5 2 3" xfId="10119"/>
    <cellStyle name="Normal 3 2 5 2 4" xfId="10325"/>
    <cellStyle name="Normal 3 2 5 3" xfId="9845"/>
    <cellStyle name="Normal 3 2 5 3 2" xfId="10449"/>
    <cellStyle name="Normal 3 2 5 4" xfId="10053"/>
    <cellStyle name="Normal 3 2 5 5" xfId="10259"/>
    <cellStyle name="Normal 3 2 5 6" xfId="11853"/>
    <cellStyle name="Normal 3 2 6" xfId="7979"/>
    <cellStyle name="Normal 3 2 6 2" xfId="9486"/>
    <cellStyle name="Normal 3 2 6 2 2" xfId="9913"/>
    <cellStyle name="Normal 3 2 6 2 3" xfId="10121"/>
    <cellStyle name="Normal 3 2 6 2 4" xfId="10327"/>
    <cellStyle name="Normal 3 2 6 3" xfId="9847"/>
    <cellStyle name="Normal 3 2 6 3 2" xfId="10450"/>
    <cellStyle name="Normal 3 2 6 4" xfId="10055"/>
    <cellStyle name="Normal 3 2 6 5" xfId="10261"/>
    <cellStyle name="Normal 3 2 6 6" xfId="11939"/>
    <cellStyle name="Normal 3 2 7" xfId="87"/>
    <cellStyle name="Normal 3 2 7 2" xfId="10011"/>
    <cellStyle name="Normal 3 2 7 2 2" xfId="11985"/>
    <cellStyle name="Normal 3 2 7 3" xfId="11968"/>
    <cellStyle name="Normal 3 2 8" xfId="9623"/>
    <cellStyle name="Normal 3 2 8 2" xfId="11979"/>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2" xfId="1934"/>
    <cellStyle name="Normal 3 4 3" xfId="3487"/>
    <cellStyle name="Normal 3 4 4" xfId="4972"/>
    <cellStyle name="Normal 3 4 5" xfId="6459"/>
    <cellStyle name="Normal 3 4 6" xfId="7902"/>
    <cellStyle name="Normal 3 4 7" xfId="91"/>
    <cellStyle name="Normal 3 4 8" xfId="11454"/>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3" xfId="10105"/>
    <cellStyle name="Normal 3 71 4" xfId="10311"/>
    <cellStyle name="Normal 3 72" xfId="83"/>
    <cellStyle name="Normal 3 72 2" xfId="9967"/>
    <cellStyle name="Normal 3 73" xfId="9551"/>
    <cellStyle name="Normal 3 73 2" xfId="10445"/>
    <cellStyle name="Normal 3 74" xfId="9655"/>
    <cellStyle name="Normal 3 75" xfId="9831"/>
    <cellStyle name="Normal 3 76" xfId="10039"/>
    <cellStyle name="Normal 3 77" xfId="10245"/>
    <cellStyle name="Normal 3 78" xfId="10483"/>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1" xfId="10381"/>
    <cellStyle name="Normal 30 12" xfId="10940"/>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7" xfId="10177"/>
    <cellStyle name="Normal 31 48" xfId="10383"/>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1" xfId="10380"/>
    <cellStyle name="Normal 32 42" xfId="10994"/>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1" xfId="10384"/>
    <cellStyle name="Normal 33 42" xfId="10995"/>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1" xfId="10382"/>
    <cellStyle name="Normal 34 42" xfId="10996"/>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3" xfId="10385"/>
    <cellStyle name="Normal 35 4" xfId="10997"/>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5" xfId="10389"/>
    <cellStyle name="Normal 36 36" xfId="10998"/>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5" xfId="10390"/>
    <cellStyle name="Normal 37 36" xfId="10999"/>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5" xfId="10388"/>
    <cellStyle name="Normal 38 36" xfId="11000"/>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5" xfId="10391"/>
    <cellStyle name="Normal 39 36" xfId="11001"/>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2" xfId="1922"/>
    <cellStyle name="Normal 4 2 2 10" xfId="10249"/>
    <cellStyle name="Normal 4 2 2 11" xfId="11461"/>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3" xfId="10109"/>
    <cellStyle name="Normal 4 2 2 7 4" xfId="10315"/>
    <cellStyle name="Normal 4 2 2 8" xfId="9835"/>
    <cellStyle name="Normal 4 2 2 8 2" xfId="10452"/>
    <cellStyle name="Normal 4 2 2 9" xfId="10043"/>
    <cellStyle name="Normal 4 2 3" xfId="3445"/>
    <cellStyle name="Normal 4 2 3 2" xfId="9477"/>
    <cellStyle name="Normal 4 2 3 2 2" xfId="9904"/>
    <cellStyle name="Normal 4 2 3 2 3" xfId="10112"/>
    <cellStyle name="Normal 4 2 3 2 4" xfId="10318"/>
    <cellStyle name="Normal 4 2 3 2 5" xfId="11986"/>
    <cellStyle name="Normal 4 2 3 3" xfId="9838"/>
    <cellStyle name="Normal 4 2 3 3 2" xfId="10453"/>
    <cellStyle name="Normal 4 2 3 4" xfId="10046"/>
    <cellStyle name="Normal 4 2 3 5" xfId="10252"/>
    <cellStyle name="Normal 4 2 3 6" xfId="11969"/>
    <cellStyle name="Normal 4 2 4" xfId="5019"/>
    <cellStyle name="Normal 4 2 4 2" xfId="9479"/>
    <cellStyle name="Normal 4 2 4 2 2" xfId="9906"/>
    <cellStyle name="Normal 4 2 4 2 3" xfId="10114"/>
    <cellStyle name="Normal 4 2 4 2 4" xfId="10320"/>
    <cellStyle name="Normal 4 2 4 3" xfId="9840"/>
    <cellStyle name="Normal 4 2 4 3 2" xfId="10454"/>
    <cellStyle name="Normal 4 2 4 4" xfId="10048"/>
    <cellStyle name="Normal 4 2 4 5" xfId="10254"/>
    <cellStyle name="Normal 4 2 4 6" xfId="11980"/>
    <cellStyle name="Normal 4 2 5" xfId="6506"/>
    <cellStyle name="Normal 4 2 5 2" xfId="9483"/>
    <cellStyle name="Normal 4 2 5 2 2" xfId="9910"/>
    <cellStyle name="Normal 4 2 5 2 3" xfId="10118"/>
    <cellStyle name="Normal 4 2 5 2 4" xfId="10324"/>
    <cellStyle name="Normal 4 2 5 3" xfId="9844"/>
    <cellStyle name="Normal 4 2 5 3 2" xfId="10455"/>
    <cellStyle name="Normal 4 2 5 4" xfId="10052"/>
    <cellStyle name="Normal 4 2 5 5" xfId="10258"/>
    <cellStyle name="Normal 4 2 6" xfId="8133"/>
    <cellStyle name="Normal 4 2 6 2" xfId="9488"/>
    <cellStyle name="Normal 4 2 6 2 2" xfId="9915"/>
    <cellStyle name="Normal 4 2 6 2 3" xfId="10123"/>
    <cellStyle name="Normal 4 2 6 2 4" xfId="10329"/>
    <cellStyle name="Normal 4 2 6 3" xfId="9849"/>
    <cellStyle name="Normal 4 2 6 3 2" xfId="10456"/>
    <cellStyle name="Normal 4 2 6 4" xfId="10057"/>
    <cellStyle name="Normal 4 2 6 5" xfId="10263"/>
    <cellStyle name="Normal 4 2 7" xfId="92"/>
    <cellStyle name="Normal 4 2 7 2" xfId="10013"/>
    <cellStyle name="Normal 4 2 8" xfId="9766"/>
    <cellStyle name="Normal 4 2 9" xfId="11126"/>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3" xfId="10106"/>
    <cellStyle name="Normal 4 69 4" xfId="10312"/>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1" xfId="9550"/>
    <cellStyle name="Normal 4 71 2" xfId="10451"/>
    <cellStyle name="Normal 4 72" xfId="9761"/>
    <cellStyle name="Normal 4 73" xfId="9832"/>
    <cellStyle name="Normal 4 74" xfId="10040"/>
    <cellStyle name="Normal 4 75" xfId="10230"/>
    <cellStyle name="Normal 4 76" xfId="10484"/>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9" xfId="10394"/>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9" xfId="10395"/>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9" xfId="10397"/>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3" xfId="10398"/>
    <cellStyle name="Normal 43 24" xfId="11006"/>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1" xfId="11005"/>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1" xfId="11007"/>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1" xfId="11008"/>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2" xfId="1923"/>
    <cellStyle name="Normal 5 2 2 10" xfId="10250"/>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3" xfId="10110"/>
    <cellStyle name="Normal 5 2 2 7 4" xfId="10316"/>
    <cellStyle name="Normal 5 2 2 8" xfId="9836"/>
    <cellStyle name="Normal 5 2 2 8 2" xfId="10458"/>
    <cellStyle name="Normal 5 2 2 9" xfId="10044"/>
    <cellStyle name="Normal 5 2 3" xfId="3401"/>
    <cellStyle name="Normal 5 2 3 2" xfId="9476"/>
    <cellStyle name="Normal 5 2 3 2 2" xfId="9903"/>
    <cellStyle name="Normal 5 2 3 2 3" xfId="10111"/>
    <cellStyle name="Normal 5 2 3 2 4" xfId="10317"/>
    <cellStyle name="Normal 5 2 3 3" xfId="9837"/>
    <cellStyle name="Normal 5 2 3 3 2" xfId="10459"/>
    <cellStyle name="Normal 5 2 3 4" xfId="10045"/>
    <cellStyle name="Normal 5 2 3 5" xfId="10251"/>
    <cellStyle name="Normal 5 2 4" xfId="5198"/>
    <cellStyle name="Normal 5 2 4 2" xfId="9481"/>
    <cellStyle name="Normal 5 2 4 2 2" xfId="9908"/>
    <cellStyle name="Normal 5 2 4 2 3" xfId="10116"/>
    <cellStyle name="Normal 5 2 4 2 4" xfId="10322"/>
    <cellStyle name="Normal 5 2 4 3" xfId="9842"/>
    <cellStyle name="Normal 5 2 4 3 2" xfId="10460"/>
    <cellStyle name="Normal 5 2 4 4" xfId="10050"/>
    <cellStyle name="Normal 5 2 4 5" xfId="10256"/>
    <cellStyle name="Normal 5 2 5" xfId="6685"/>
    <cellStyle name="Normal 5 2 5 2" xfId="9485"/>
    <cellStyle name="Normal 5 2 5 2 2" xfId="9912"/>
    <cellStyle name="Normal 5 2 5 2 3" xfId="10120"/>
    <cellStyle name="Normal 5 2 5 2 4" xfId="10326"/>
    <cellStyle name="Normal 5 2 5 3" xfId="9846"/>
    <cellStyle name="Normal 5 2 5 3 2" xfId="10461"/>
    <cellStyle name="Normal 5 2 5 4" xfId="10054"/>
    <cellStyle name="Normal 5 2 5 5" xfId="10260"/>
    <cellStyle name="Normal 5 2 6" xfId="8094"/>
    <cellStyle name="Normal 5 2 6 2" xfId="9487"/>
    <cellStyle name="Normal 5 2 6 2 2" xfId="9914"/>
    <cellStyle name="Normal 5 2 6 2 3" xfId="10122"/>
    <cellStyle name="Normal 5 2 6 2 4" xfId="10328"/>
    <cellStyle name="Normal 5 2 6 3" xfId="9848"/>
    <cellStyle name="Normal 5 2 6 3 2" xfId="10462"/>
    <cellStyle name="Normal 5 2 6 4" xfId="10056"/>
    <cellStyle name="Normal 5 2 6 5" xfId="10262"/>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3" xfId="10107"/>
    <cellStyle name="Normal 5 69 4" xfId="10313"/>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1" xfId="9625"/>
    <cellStyle name="Normal 5 71 2" xfId="10457"/>
    <cellStyle name="Normal 5 72" xfId="9643"/>
    <cellStyle name="Normal 5 73" xfId="9833"/>
    <cellStyle name="Normal 5 74" xfId="10041"/>
    <cellStyle name="Normal 5 75" xfId="10229"/>
    <cellStyle name="Normal 5 76" xfId="10485"/>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1" xfId="10474"/>
    <cellStyle name="Normal 51 2" xfId="11013"/>
    <cellStyle name="Normal 52" xfId="10475"/>
    <cellStyle name="Normal 52 10" xfId="3540"/>
    <cellStyle name="Normal 52 11" xfId="4984"/>
    <cellStyle name="Normal 52 12" xfId="6471"/>
    <cellStyle name="Normal 52 13" xfId="7907"/>
    <cellStyle name="Normal 52 14" xfId="10497"/>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4" xfId="10477"/>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5" xfId="10478"/>
    <cellStyle name="Normal 55 2" xfId="11697"/>
    <cellStyle name="Normal 55 3" xfId="11016"/>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7" xfId="10480"/>
    <cellStyle name="Normal 57 2" xfId="11699"/>
    <cellStyle name="Normal 57 3" xfId="11018"/>
    <cellStyle name="Normal 58" xfId="10481"/>
    <cellStyle name="Normal 58 2" xfId="11700"/>
    <cellStyle name="Normal 58 3" xfId="11019"/>
    <cellStyle name="Normal 59" xfId="10482"/>
    <cellStyle name="Normal 59 2" xfId="11701"/>
    <cellStyle name="Normal 59 3" xfId="11020"/>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00" xfId="11993"/>
    <cellStyle name="Normal 6 101" xfId="12000"/>
    <cellStyle name="Normal 6 102" xfId="12021"/>
    <cellStyle name="Normal 6 103" xfId="12037"/>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3" xfId="10124"/>
    <cellStyle name="Normal 6 67 4" xfId="10330"/>
    <cellStyle name="Normal 6 68" xfId="9311"/>
    <cellStyle name="Normal 6 68 2" xfId="10015"/>
    <cellStyle name="Normal 6 69" xfId="9622"/>
    <cellStyle name="Normal 6 69 2" xfId="10463"/>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2" xfId="10058"/>
    <cellStyle name="Normal 6 73" xfId="10264"/>
    <cellStyle name="Normal 6 74" xfId="10486"/>
    <cellStyle name="Normal 6 75" xfId="10499"/>
    <cellStyle name="Normal 6 76" xfId="10514"/>
    <cellStyle name="Normal 6 77" xfId="10522"/>
    <cellStyle name="Normal 6 78" xfId="10535"/>
    <cellStyle name="Normal 6 79" xfId="10544"/>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1" xfId="10557"/>
    <cellStyle name="Normal 6 82" xfId="10563"/>
    <cellStyle name="Normal 6 83" xfId="10566"/>
    <cellStyle name="Normal 6 84" xfId="10569"/>
    <cellStyle name="Normal 6 85" xfId="10574"/>
    <cellStyle name="Normal 6 86" xfId="10578"/>
    <cellStyle name="Normal 6 87" xfId="10584"/>
    <cellStyle name="Normal 6 88" xfId="10613"/>
    <cellStyle name="Normal 6 89" xfId="10631"/>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1" xfId="10639"/>
    <cellStyle name="Normal 6 92" xfId="10644"/>
    <cellStyle name="Normal 6 93" xfId="10652"/>
    <cellStyle name="Normal 6 94" xfId="10658"/>
    <cellStyle name="Normal 6 95" xfId="10674"/>
    <cellStyle name="Normal 6 96" xfId="10677"/>
    <cellStyle name="Normal 6 97" xfId="10680"/>
    <cellStyle name="Normal 6 98" xfId="10684"/>
    <cellStyle name="Normal 6 99" xfId="10691"/>
    <cellStyle name="Normal 6_Sales Revenue" xfId="9808"/>
    <cellStyle name="Normal 60" xfId="10488"/>
    <cellStyle name="Normal 60 2" xfId="11021"/>
    <cellStyle name="Normal 61" xfId="10489"/>
    <cellStyle name="Normal 61 2" xfId="11024"/>
    <cellStyle name="Normal 62" xfId="10490"/>
    <cellStyle name="Normal 62 2" xfId="11062"/>
    <cellStyle name="Normal 63" xfId="10491"/>
    <cellStyle name="Normal 63 2" xfId="11063"/>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3" xfId="10125"/>
    <cellStyle name="Normal 7 67 4" xfId="10331"/>
    <cellStyle name="Normal 7 68" xfId="9312"/>
    <cellStyle name="Normal 7 68 2" xfId="10017"/>
    <cellStyle name="Normal 7 69" xfId="9630"/>
    <cellStyle name="Normal 7 69 2" xfId="10464"/>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2" xfId="10059"/>
    <cellStyle name="Normal 7 73" xfId="10265"/>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3" xfId="10136"/>
    <cellStyle name="Normal 74 2 2 4" xfId="10342"/>
    <cellStyle name="Normal 74 2 3" xfId="9862"/>
    <cellStyle name="Normal 74 2 3 2" xfId="10466"/>
    <cellStyle name="Normal 74 2 4" xfId="10070"/>
    <cellStyle name="Normal 74 2 5" xfId="10276"/>
    <cellStyle name="Normal 74 2 6" xfId="11711"/>
    <cellStyle name="Normal 74 3" xfId="9482"/>
    <cellStyle name="Normal 74 3 2" xfId="9909"/>
    <cellStyle name="Normal 74 3 3" xfId="10117"/>
    <cellStyle name="Normal 74 3 4" xfId="10323"/>
    <cellStyle name="Normal 74 4" xfId="9843"/>
    <cellStyle name="Normal 74 4 2" xfId="10465"/>
    <cellStyle name="Normal 74 5" xfId="10051"/>
    <cellStyle name="Normal 74 6" xfId="10257"/>
    <cellStyle name="Normal 74 7" xfId="11074"/>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2" xfId="1967"/>
    <cellStyle name="Normal 8 3 3" xfId="3573"/>
    <cellStyle name="Normal 8 3 4" xfId="5058"/>
    <cellStyle name="Normal 8 3 5" xfId="6545"/>
    <cellStyle name="Normal 8 3 6" xfId="7974"/>
    <cellStyle name="Normal 8 3 7" xfId="124"/>
    <cellStyle name="Normal 8 3 8" xfId="11474"/>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3" xfId="10126"/>
    <cellStyle name="Normal 8 65 4" xfId="10332"/>
    <cellStyle name="Normal 8 66" xfId="9313"/>
    <cellStyle name="Normal 8 66 2" xfId="10019"/>
    <cellStyle name="Normal 8 67" xfId="9631"/>
    <cellStyle name="Normal 8 67 2" xfId="10467"/>
    <cellStyle name="Normal 8 68" xfId="9770"/>
    <cellStyle name="Normal 8 69" xfId="9852"/>
    <cellStyle name="Normal 8 7" xfId="160"/>
    <cellStyle name="Normal 8 7 2" xfId="2003"/>
    <cellStyle name="Normal 8 7 3" xfId="3523"/>
    <cellStyle name="Normal 8 7 4" xfId="5008"/>
    <cellStyle name="Normal 8 7 5" xfId="6495"/>
    <cellStyle name="Normal 8 7 6" xfId="7931"/>
    <cellStyle name="Normal 8 70" xfId="10060"/>
    <cellStyle name="Normal 8 71" xfId="10266"/>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2" xfId="1968"/>
    <cellStyle name="Normal 9 3 3" xfId="3528"/>
    <cellStyle name="Normal 9 3 4" xfId="5013"/>
    <cellStyle name="Normal 9 3 5" xfId="6500"/>
    <cellStyle name="Normal 9 3 6" xfId="7936"/>
    <cellStyle name="Normal 9 3 7" xfId="125"/>
    <cellStyle name="Normal 9 3 8" xfId="11477"/>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3" xfId="10127"/>
    <cellStyle name="Normal 9 65 4" xfId="10333"/>
    <cellStyle name="Normal 9 66" xfId="9314"/>
    <cellStyle name="Normal 9 66 2" xfId="10021"/>
    <cellStyle name="Normal 9 67" xfId="9632"/>
    <cellStyle name="Normal 9 67 2" xfId="10468"/>
    <cellStyle name="Normal 9 68" xfId="9762"/>
    <cellStyle name="Normal 9 69" xfId="9853"/>
    <cellStyle name="Normal 9 7" xfId="161"/>
    <cellStyle name="Normal 9 7 2" xfId="2004"/>
    <cellStyle name="Normal 9 7 3" xfId="3478"/>
    <cellStyle name="Normal 9 7 4" xfId="4963"/>
    <cellStyle name="Normal 9 7 5" xfId="6450"/>
    <cellStyle name="Normal 9 7 6" xfId="7893"/>
    <cellStyle name="Normal 9 70" xfId="10061"/>
    <cellStyle name="Normal 9 71" xfId="10267"/>
    <cellStyle name="Normal 9 72" xfId="10923"/>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6" xfId="10231"/>
    <cellStyle name="Note 6 2" xfId="11770"/>
    <cellStyle name="Note 6 3" xfId="11219"/>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1" xfId="10487"/>
    <cellStyle name="Percent 12" xfId="10500"/>
    <cellStyle name="Percent 13" xfId="11994"/>
    <cellStyle name="Percent 14" xfId="12001"/>
    <cellStyle name="Percent 15" xfId="12004"/>
    <cellStyle name="Percent 16" xfId="12007"/>
    <cellStyle name="Percent 17" xfId="12010"/>
    <cellStyle name="Percent 18" xfId="12013"/>
    <cellStyle name="Percent 19" xfId="12014"/>
    <cellStyle name="Percent 2" xfId="52"/>
    <cellStyle name="Percent 2 2" xfId="79"/>
    <cellStyle name="Percent 2 2 2" xfId="10024"/>
    <cellStyle name="Percent 2 2 2 2" xfId="11987"/>
    <cellStyle name="Percent 2 2 3" xfId="11970"/>
    <cellStyle name="Percent 2 3" xfId="68"/>
    <cellStyle name="Percent 2 3 2" xfId="11981"/>
    <cellStyle name="Percent 2 4" xfId="11127"/>
    <cellStyle name="Percent 2 5" xfId="12023"/>
    <cellStyle name="Percent 20" xfId="12022"/>
    <cellStyle name="Percent 21" xfId="12027"/>
    <cellStyle name="Percent 22" xfId="12029"/>
    <cellStyle name="Percent 23" xfId="12031"/>
    <cellStyle name="Percent 24" xfId="12033"/>
    <cellStyle name="Percent 25" xfId="12038"/>
    <cellStyle name="Percent 3" xfId="9404"/>
    <cellStyle name="Percent 3 2" xfId="10037"/>
    <cellStyle name="Percent 4" xfId="9970"/>
    <cellStyle name="Percent 4 2" xfId="10025"/>
    <cellStyle name="Percent 4 2 2" xfId="10199"/>
    <cellStyle name="Percent 4 2 2 2" xfId="10417"/>
    <cellStyle name="Percent 4 2 3" xfId="10432"/>
    <cellStyle name="Percent 4 2 4" xfId="10405"/>
    <cellStyle name="Percent 5" xfId="9965"/>
    <cellStyle name="Percent 5 2" xfId="10026"/>
    <cellStyle name="Percent 5 2 2" xfId="10200"/>
    <cellStyle name="Percent 5 2 3" xfId="10406"/>
    <cellStyle name="Percent 5 3" xfId="10173"/>
    <cellStyle name="Percent 5 3 2" xfId="10418"/>
    <cellStyle name="Percent 5 4" xfId="10433"/>
    <cellStyle name="Percent 5 5" xfId="10379"/>
    <cellStyle name="Percent 6" xfId="9976"/>
    <cellStyle name="Percent 6 2" xfId="10038"/>
    <cellStyle name="Percent 6 2 2" xfId="10203"/>
    <cellStyle name="Percent 6 2 2 2" xfId="10421"/>
    <cellStyle name="Percent 6 2 3" xfId="10436"/>
    <cellStyle name="Percent 6 2 4" xfId="10409"/>
    <cellStyle name="Percent 6 3" xfId="10027"/>
    <cellStyle name="Percent 6 4" xfId="10181"/>
    <cellStyle name="Percent 6 5" xfId="10387"/>
    <cellStyle name="Percent 7" xfId="9982"/>
    <cellStyle name="Percent 7 2" xfId="10023"/>
    <cellStyle name="Percent 7 3" xfId="10187"/>
    <cellStyle name="Percent 7 4" xfId="10393"/>
    <cellStyle name="Percent 8" xfId="9989"/>
    <cellStyle name="Percent 8 2" xfId="10194"/>
    <cellStyle name="Percent 8 3" xfId="10400"/>
    <cellStyle name="Percent 9" xfId="10412"/>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1992314</xdr:colOff>
      <xdr:row>3</xdr:row>
      <xdr:rowOff>582322</xdr:rowOff>
    </xdr:from>
    <xdr:to>
      <xdr:col>2</xdr:col>
      <xdr:colOff>1676719</xdr:colOff>
      <xdr:row>6</xdr:row>
      <xdr:rowOff>913792</xdr:rowOff>
    </xdr:to>
    <xdr:pic>
      <xdr:nvPicPr>
        <xdr:cNvPr id="7" name="Picture 6"/>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92314" y="2763854"/>
          <a:ext cx="7181502" cy="3465503"/>
        </a:xfrm>
        <a:prstGeom prst="rect">
          <a:avLst/>
        </a:prstGeom>
        <a:effectLst>
          <a:softEdge rad="25400"/>
        </a:effectLst>
      </xdr:spPr>
    </xdr:pic>
    <xdr:clientData/>
  </xdr:twoCellAnchor>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0" y="123825"/>
          <a:ext cx="1076325" cy="944409"/>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xdr:cNvSpPr txBox="1"/>
      </xdr:nvSpPr>
      <xdr:spPr>
        <a:xfrm>
          <a:off x="1708618" y="2236498"/>
          <a:ext cx="7167418" cy="586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 MARCH 2018</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A/PEA%20III%20%20folder/STATISTICS%202018/DRILLING/CALENDER/footage%20drilled%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OL"/>
      <sheetName val="b.pTT"/>
      <sheetName val="trinity (galeota)"/>
      <sheetName val="BRITISHGASNCMA"/>
      <sheetName val="SHELL"/>
      <sheetName val="B.G.CEN. BLK"/>
      <sheetName val="DE NOVO ENERGY"/>
      <sheetName val="advance oil"/>
      <sheetName val="TRINMAR"/>
      <sheetName val="PETROTRIN"/>
      <sheetName val="LEASE OPERATORS"/>
      <sheetName val="FARMOUTS"/>
      <sheetName val="TRINITY"/>
      <sheetName val="IPSC"/>
      <sheetName val="PRIMERA"/>
      <sheetName val="PAREX"/>
      <sheetName val="EOG RESOURCES"/>
      <sheetName val="NEW HORIZON"/>
      <sheetName val="TALISMAN"/>
      <sheetName val="BHP"/>
      <sheetName val="ALL COMPANIES"/>
      <sheetName val="FOOTAGE BY COMPAN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F8">
            <v>3630</v>
          </cell>
        </row>
        <row r="9">
          <cell r="F9">
            <v>13178</v>
          </cell>
        </row>
        <row r="10">
          <cell r="F10">
            <v>11228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L34"/>
  <sheetViews>
    <sheetView tabSelected="1" showWhiteSpace="0" zoomScale="80" zoomScaleNormal="80" zoomScaleSheetLayoutView="80" zoomScalePageLayoutView="62" workbookViewId="0">
      <selection activeCell="H6" sqref="H6"/>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12" s="38" customFormat="1" ht="95.25" customHeight="1">
      <c r="A1" s="440" t="s">
        <v>355</v>
      </c>
      <c r="B1" s="440"/>
      <c r="C1" s="440"/>
      <c r="D1" s="384"/>
      <c r="E1" s="384"/>
      <c r="F1" s="384"/>
      <c r="G1" s="384"/>
      <c r="H1" s="384"/>
      <c r="I1" s="384"/>
      <c r="J1" s="384"/>
      <c r="K1" s="384"/>
    </row>
    <row r="2" spans="1:12" s="42" customFormat="1" ht="9" customHeight="1">
      <c r="A2" s="143"/>
      <c r="B2" s="144"/>
      <c r="C2" s="143"/>
      <c r="D2" s="385"/>
      <c r="E2" s="385"/>
      <c r="F2" s="385"/>
      <c r="G2" s="385"/>
      <c r="H2" s="385"/>
      <c r="I2" s="385"/>
      <c r="J2" s="385"/>
      <c r="K2" s="385"/>
    </row>
    <row r="3" spans="1:12" s="41" customFormat="1" ht="68.25" customHeight="1">
      <c r="A3" s="441" t="s">
        <v>345</v>
      </c>
      <c r="B3" s="441"/>
      <c r="C3" s="441"/>
      <c r="D3" s="386"/>
      <c r="E3" s="386"/>
      <c r="F3" s="386"/>
      <c r="G3" s="386"/>
      <c r="H3" s="386"/>
      <c r="I3" s="386"/>
      <c r="J3" s="386"/>
      <c r="K3" s="386"/>
    </row>
    <row r="4" spans="1:12" s="42" customFormat="1" ht="82.5" customHeight="1">
      <c r="A4" s="143"/>
      <c r="B4" s="144"/>
      <c r="C4" s="143"/>
      <c r="D4" s="385"/>
      <c r="E4" s="385"/>
      <c r="F4" s="385"/>
      <c r="G4" s="385"/>
      <c r="H4" s="385"/>
      <c r="I4" s="385"/>
      <c r="J4" s="385"/>
      <c r="K4" s="385"/>
    </row>
    <row r="5" spans="1:12" s="42" customFormat="1" ht="82.5" customHeight="1">
      <c r="A5" s="143"/>
      <c r="B5" s="144"/>
      <c r="C5" s="143"/>
      <c r="D5" s="385" t="s">
        <v>371</v>
      </c>
      <c r="E5" s="385"/>
      <c r="F5" s="385"/>
      <c r="G5" s="385"/>
      <c r="H5" s="385"/>
      <c r="I5" s="385"/>
      <c r="J5" s="385"/>
      <c r="K5" s="385"/>
    </row>
    <row r="6" spans="1:12" s="42" customFormat="1" ht="82.5" customHeight="1">
      <c r="A6" s="143"/>
      <c r="B6" s="145"/>
      <c r="C6"/>
      <c r="D6" s="385" t="s">
        <v>371</v>
      </c>
      <c r="E6" s="385"/>
      <c r="F6" s="385"/>
      <c r="G6" s="385"/>
      <c r="H6" s="385"/>
      <c r="I6" s="385"/>
      <c r="J6" s="385"/>
      <c r="K6" s="385"/>
    </row>
    <row r="7" spans="1:12" s="42" customFormat="1" ht="82.5" customHeight="1">
      <c r="A7" s="143"/>
      <c r="B7" s="144"/>
      <c r="C7" s="143"/>
      <c r="D7" s="385"/>
      <c r="E7" s="385"/>
      <c r="F7" s="385"/>
      <c r="G7" s="385"/>
      <c r="H7" s="385"/>
      <c r="I7" s="385"/>
      <c r="J7" s="385"/>
      <c r="K7" s="385"/>
    </row>
    <row r="8" spans="1:12" ht="15">
      <c r="A8" s="143"/>
      <c r="B8" s="143"/>
      <c r="C8" s="143"/>
      <c r="D8" s="272"/>
      <c r="E8" s="272"/>
      <c r="F8" s="272"/>
      <c r="G8" s="272"/>
      <c r="H8" s="272"/>
      <c r="I8" s="272"/>
      <c r="J8" s="272"/>
      <c r="K8" s="272"/>
      <c r="L8" s="272"/>
    </row>
    <row r="9" spans="1:12" ht="15">
      <c r="A9" s="143"/>
      <c r="B9" s="143"/>
      <c r="C9" s="143"/>
      <c r="D9" s="272"/>
      <c r="E9" s="272"/>
      <c r="F9" s="272"/>
      <c r="G9" s="272"/>
      <c r="H9" s="272"/>
      <c r="I9" s="272"/>
      <c r="J9" s="272"/>
      <c r="K9" s="272"/>
      <c r="L9" s="272"/>
    </row>
    <row r="10" spans="1:12" ht="15">
      <c r="A10" s="143"/>
      <c r="B10" s="143"/>
      <c r="C10" s="143"/>
      <c r="D10" s="272"/>
      <c r="E10" s="272"/>
      <c r="F10" s="272"/>
      <c r="G10" s="272"/>
      <c r="H10" s="272"/>
      <c r="I10" s="272"/>
      <c r="J10" s="272"/>
      <c r="K10" s="272"/>
      <c r="L10" s="272"/>
    </row>
    <row r="11" spans="1:12" ht="15">
      <c r="A11" s="143"/>
      <c r="B11" s="143"/>
      <c r="C11" s="143"/>
      <c r="D11" s="272"/>
      <c r="E11" s="272"/>
      <c r="F11" s="272"/>
      <c r="G11" s="272"/>
      <c r="H11" s="272"/>
      <c r="I11" s="272"/>
      <c r="J11" s="272"/>
      <c r="K11" s="272"/>
      <c r="L11" s="272"/>
    </row>
    <row r="12" spans="1:12">
      <c r="A12" s="272"/>
      <c r="B12" s="387"/>
      <c r="C12" s="272"/>
      <c r="D12" s="272"/>
      <c r="E12" s="272"/>
      <c r="F12" s="272"/>
      <c r="G12" s="272"/>
      <c r="H12" s="272"/>
      <c r="I12" s="272"/>
      <c r="J12" s="272"/>
      <c r="K12" s="272"/>
      <c r="L12" s="272"/>
    </row>
    <row r="13" spans="1:12">
      <c r="A13" s="272"/>
      <c r="B13" s="387"/>
      <c r="C13" s="272"/>
      <c r="D13" s="272"/>
      <c r="E13" s="272"/>
      <c r="F13" s="272"/>
      <c r="G13" s="272"/>
      <c r="H13" s="272"/>
      <c r="I13" s="272"/>
      <c r="J13" s="272"/>
      <c r="K13" s="272"/>
      <c r="L13" s="272"/>
    </row>
    <row r="14" spans="1:12">
      <c r="A14" s="272"/>
      <c r="B14" s="387"/>
      <c r="C14" s="272"/>
      <c r="D14" s="272"/>
      <c r="E14" s="272"/>
      <c r="F14" s="272"/>
      <c r="G14" s="272"/>
      <c r="H14" s="272"/>
      <c r="I14" s="272"/>
      <c r="J14" s="272"/>
      <c r="K14" s="272"/>
      <c r="L14" s="272"/>
    </row>
    <row r="15" spans="1:12">
      <c r="A15" s="272"/>
      <c r="B15" s="387"/>
      <c r="C15" s="272"/>
      <c r="D15" s="272"/>
      <c r="E15" s="272"/>
      <c r="F15" s="272"/>
      <c r="G15" s="272"/>
      <c r="H15" s="272"/>
      <c r="I15" s="272"/>
      <c r="J15" s="272"/>
      <c r="K15" s="272"/>
      <c r="L15" s="272"/>
    </row>
    <row r="16" spans="1:12">
      <c r="A16" s="272"/>
      <c r="B16" s="387"/>
      <c r="C16" s="272"/>
      <c r="D16" s="272"/>
      <c r="E16" s="272"/>
      <c r="F16" s="272"/>
      <c r="G16" s="272"/>
      <c r="H16" s="272"/>
      <c r="I16" s="272"/>
      <c r="J16" s="272"/>
      <c r="K16" s="272"/>
      <c r="L16" s="272"/>
    </row>
    <row r="17" spans="1:12">
      <c r="A17" s="272"/>
      <c r="B17" s="387"/>
      <c r="C17" s="272"/>
      <c r="D17" s="272"/>
      <c r="E17" s="272"/>
      <c r="F17" s="272"/>
      <c r="G17" s="272"/>
      <c r="H17" s="272"/>
      <c r="I17" s="272"/>
      <c r="J17" s="272"/>
      <c r="K17" s="272"/>
      <c r="L17" s="272"/>
    </row>
    <row r="18" spans="1:12">
      <c r="A18" s="272"/>
      <c r="B18" s="387"/>
      <c r="C18" s="272"/>
      <c r="D18" s="272"/>
      <c r="E18" s="272"/>
      <c r="F18" s="272"/>
      <c r="G18" s="272"/>
      <c r="H18" s="272"/>
      <c r="I18" s="272"/>
      <c r="J18" s="272"/>
      <c r="K18" s="272"/>
      <c r="L18" s="272"/>
    </row>
    <row r="19" spans="1:12">
      <c r="A19" s="272"/>
      <c r="B19" s="387"/>
      <c r="C19" s="272"/>
      <c r="D19" s="272"/>
      <c r="E19" s="272"/>
      <c r="F19" s="272"/>
      <c r="G19" s="272"/>
      <c r="H19" s="272"/>
      <c r="I19" s="272"/>
      <c r="J19" s="272"/>
      <c r="K19" s="272"/>
      <c r="L19" s="272"/>
    </row>
    <row r="20" spans="1:12">
      <c r="A20" s="272"/>
      <c r="B20" s="387"/>
      <c r="C20" s="272"/>
      <c r="D20" s="272"/>
      <c r="E20" s="272"/>
      <c r="F20" s="272"/>
      <c r="G20" s="272"/>
      <c r="H20" s="272"/>
      <c r="I20" s="272"/>
      <c r="J20" s="272"/>
      <c r="K20" s="272"/>
      <c r="L20" s="272"/>
    </row>
    <row r="21" spans="1:12">
      <c r="A21" s="272"/>
      <c r="B21" s="387"/>
      <c r="C21" s="272"/>
      <c r="D21" s="272"/>
      <c r="E21" s="272"/>
      <c r="F21" s="272"/>
      <c r="G21" s="272"/>
      <c r="H21" s="272"/>
      <c r="I21" s="272"/>
      <c r="J21" s="272"/>
      <c r="K21" s="272"/>
      <c r="L21" s="272"/>
    </row>
    <row r="22" spans="1:12">
      <c r="A22" s="272"/>
      <c r="B22" s="387"/>
      <c r="C22" s="272"/>
      <c r="D22" s="272"/>
      <c r="E22" s="272"/>
      <c r="F22" s="272"/>
      <c r="G22" s="272"/>
      <c r="H22" s="272"/>
      <c r="I22" s="272"/>
      <c r="J22" s="272"/>
      <c r="K22" s="272"/>
      <c r="L22" s="272"/>
    </row>
    <row r="23" spans="1:12">
      <c r="A23" s="272"/>
      <c r="B23" s="387"/>
      <c r="C23" s="272"/>
      <c r="D23" s="272"/>
      <c r="E23" s="272"/>
      <c r="F23" s="272"/>
      <c r="G23" s="272"/>
      <c r="H23" s="272"/>
      <c r="I23" s="272"/>
      <c r="J23" s="272"/>
      <c r="K23" s="272"/>
      <c r="L23" s="272"/>
    </row>
    <row r="24" spans="1:12">
      <c r="A24" s="272"/>
      <c r="B24" s="387"/>
      <c r="C24" s="272"/>
      <c r="D24" s="272"/>
      <c r="E24" s="272"/>
      <c r="F24" s="272"/>
      <c r="G24" s="272"/>
      <c r="H24" s="272"/>
      <c r="I24" s="272"/>
      <c r="J24" s="272"/>
      <c r="K24" s="272"/>
      <c r="L24" s="272"/>
    </row>
    <row r="25" spans="1:12">
      <c r="A25" s="272"/>
      <c r="B25" s="387"/>
      <c r="C25" s="272"/>
      <c r="D25" s="272"/>
      <c r="E25" s="272"/>
      <c r="F25" s="272"/>
      <c r="G25" s="272"/>
      <c r="H25" s="272"/>
      <c r="I25" s="272"/>
      <c r="J25" s="272"/>
      <c r="K25" s="272"/>
      <c r="L25" s="272"/>
    </row>
    <row r="26" spans="1:12">
      <c r="A26" s="272"/>
      <c r="B26" s="387"/>
      <c r="C26" s="272"/>
      <c r="D26" s="272"/>
      <c r="E26" s="272"/>
      <c r="F26" s="272"/>
      <c r="G26" s="272"/>
      <c r="H26" s="272"/>
      <c r="I26" s="272"/>
      <c r="J26" s="272"/>
      <c r="K26" s="272"/>
      <c r="L26" s="272"/>
    </row>
    <row r="27" spans="1:12">
      <c r="A27" s="272"/>
      <c r="B27" s="387"/>
      <c r="C27" s="272"/>
      <c r="D27" s="272"/>
      <c r="E27" s="272"/>
      <c r="F27" s="272"/>
      <c r="G27" s="272"/>
      <c r="H27" s="272"/>
      <c r="I27" s="272"/>
      <c r="J27" s="272"/>
      <c r="K27" s="272"/>
      <c r="L27" s="272"/>
    </row>
    <row r="28" spans="1:12">
      <c r="A28" s="272"/>
      <c r="B28" s="387"/>
      <c r="C28" s="272"/>
      <c r="D28" s="272"/>
      <c r="E28" s="272"/>
      <c r="F28" s="272"/>
      <c r="G28" s="272"/>
      <c r="H28" s="272"/>
      <c r="I28" s="272"/>
      <c r="J28" s="272"/>
      <c r="K28" s="272"/>
      <c r="L28" s="272"/>
    </row>
    <row r="29" spans="1:12">
      <c r="A29" s="272"/>
      <c r="B29" s="387"/>
      <c r="C29" s="272"/>
      <c r="D29" s="272"/>
      <c r="E29" s="272"/>
      <c r="F29" s="272"/>
      <c r="G29" s="272"/>
      <c r="H29" s="272"/>
      <c r="I29" s="272"/>
      <c r="J29" s="272"/>
      <c r="K29" s="272"/>
      <c r="L29" s="272"/>
    </row>
    <row r="30" spans="1:12">
      <c r="A30" s="272"/>
      <c r="B30" s="387"/>
      <c r="C30" s="272"/>
      <c r="D30" s="272"/>
      <c r="E30" s="272"/>
      <c r="F30" s="272"/>
      <c r="G30" s="272"/>
      <c r="H30" s="272"/>
      <c r="I30" s="272"/>
      <c r="J30" s="272"/>
      <c r="K30" s="272"/>
      <c r="L30" s="272"/>
    </row>
    <row r="31" spans="1:12">
      <c r="A31" s="272"/>
      <c r="B31" s="387"/>
      <c r="C31" s="272"/>
      <c r="D31" s="272"/>
      <c r="E31" s="272"/>
      <c r="F31" s="272"/>
      <c r="G31" s="272"/>
      <c r="H31" s="272"/>
      <c r="I31" s="272"/>
      <c r="J31" s="272"/>
      <c r="K31" s="272"/>
      <c r="L31" s="272"/>
    </row>
    <row r="32" spans="1:12">
      <c r="A32" s="272"/>
      <c r="B32" s="387"/>
      <c r="C32" s="272"/>
      <c r="D32" s="272"/>
      <c r="E32" s="272"/>
      <c r="F32" s="272"/>
      <c r="G32" s="272"/>
      <c r="H32" s="272"/>
      <c r="I32" s="272"/>
      <c r="J32" s="272"/>
      <c r="K32" s="272"/>
      <c r="L32" s="272"/>
    </row>
    <row r="33" spans="1:12">
      <c r="A33" s="272"/>
      <c r="B33" s="387"/>
      <c r="C33" s="272"/>
      <c r="D33" s="272"/>
      <c r="E33" s="272"/>
      <c r="F33" s="272"/>
      <c r="G33" s="272"/>
      <c r="H33" s="272"/>
      <c r="I33" s="272"/>
      <c r="J33" s="272"/>
      <c r="K33" s="272"/>
      <c r="L33" s="272"/>
    </row>
    <row r="34" spans="1:12">
      <c r="A34" s="272"/>
      <c r="B34" s="387"/>
      <c r="C34" s="272"/>
      <c r="D34" s="272"/>
      <c r="E34" s="272"/>
      <c r="F34" s="272"/>
      <c r="G34" s="272"/>
      <c r="H34" s="272"/>
      <c r="I34" s="272"/>
      <c r="J34" s="272"/>
      <c r="K34" s="272"/>
      <c r="L34" s="272"/>
    </row>
  </sheetData>
  <mergeCells count="2">
    <mergeCell ref="A1:C1"/>
    <mergeCell ref="A3:C3"/>
  </mergeCells>
  <printOptions horizontalCentered="1"/>
  <pageMargins left="0.25" right="0.25" top="0.75" bottom="0.75" header="0.3" footer="0.3"/>
  <pageSetup paperSize="5" fitToHeight="2" orientation="landscape" r:id="rId1"/>
  <headerFooter>
    <oddFooter>&amp;C&amp;"-,Bold"MEEI Bulletins Vol 55 No. 3</oddFooter>
  </headerFooter>
  <colBreaks count="1" manualBreakCount="1">
    <brk id="3" max="37"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J19"/>
  <sheetViews>
    <sheetView view="pageLayout" zoomScaleNormal="100" zoomScaleSheetLayoutView="110" workbookViewId="0">
      <selection activeCell="G27" sqref="G27"/>
    </sheetView>
  </sheetViews>
  <sheetFormatPr defaultColWidth="9.140625" defaultRowHeight="12.75"/>
  <cols>
    <col min="1" max="1" width="26.5703125" style="51" customWidth="1"/>
    <col min="2" max="2" width="20.85546875" style="51" customWidth="1"/>
    <col min="3" max="3" width="26" style="51" customWidth="1"/>
    <col min="4" max="4" width="17.28515625" style="51" customWidth="1"/>
    <col min="5" max="5" width="17.140625" style="51" customWidth="1"/>
    <col min="6" max="7" width="13" style="208" customWidth="1"/>
    <col min="8" max="8" width="10.28515625" style="51" customWidth="1"/>
    <col min="9" max="9" width="10.42578125" style="51" customWidth="1"/>
    <col min="10" max="16384" width="9.140625" style="45"/>
  </cols>
  <sheetData>
    <row r="1" spans="1:10" ht="21.75" customHeight="1">
      <c r="A1" s="482" t="s">
        <v>442</v>
      </c>
      <c r="B1" s="482"/>
      <c r="C1" s="482"/>
      <c r="D1" s="482"/>
      <c r="E1" s="482"/>
      <c r="F1" s="482"/>
      <c r="G1" s="482"/>
      <c r="H1" s="482"/>
      <c r="I1" s="482"/>
    </row>
    <row r="2" spans="1:10" ht="29.25" customHeight="1">
      <c r="A2" s="344" t="s">
        <v>246</v>
      </c>
      <c r="B2" s="344" t="s">
        <v>304</v>
      </c>
      <c r="C2" s="344" t="s">
        <v>307</v>
      </c>
      <c r="D2" s="344" t="s">
        <v>462</v>
      </c>
      <c r="E2" s="344" t="s">
        <v>268</v>
      </c>
      <c r="F2" s="207" t="s">
        <v>308</v>
      </c>
      <c r="G2" s="207" t="s">
        <v>309</v>
      </c>
      <c r="H2" s="344" t="s">
        <v>275</v>
      </c>
      <c r="I2" s="344" t="s">
        <v>274</v>
      </c>
    </row>
    <row r="3" spans="1:10" s="108" customFormat="1" ht="15" customHeight="1">
      <c r="A3" s="184" t="s">
        <v>421</v>
      </c>
      <c r="B3" s="184" t="s">
        <v>469</v>
      </c>
      <c r="C3" s="184" t="s">
        <v>492</v>
      </c>
      <c r="D3" s="184" t="s">
        <v>480</v>
      </c>
      <c r="E3" s="184" t="s">
        <v>123</v>
      </c>
      <c r="F3" s="322">
        <v>43124</v>
      </c>
      <c r="G3" s="322">
        <v>43148</v>
      </c>
      <c r="H3" s="90">
        <v>5662</v>
      </c>
      <c r="I3" s="90">
        <v>6248</v>
      </c>
      <c r="J3" s="216"/>
    </row>
    <row r="4" spans="1:10" s="108" customFormat="1" ht="15" customHeight="1">
      <c r="A4" s="184" t="s">
        <v>478</v>
      </c>
      <c r="B4" s="184" t="s">
        <v>470</v>
      </c>
      <c r="C4" s="184" t="s">
        <v>473</v>
      </c>
      <c r="D4" s="184" t="s">
        <v>482</v>
      </c>
      <c r="E4" s="184" t="s">
        <v>123</v>
      </c>
      <c r="F4" s="322">
        <v>43107</v>
      </c>
      <c r="G4" s="322" t="s">
        <v>124</v>
      </c>
      <c r="H4" s="90">
        <v>8105</v>
      </c>
      <c r="I4" s="90">
        <v>8562</v>
      </c>
    </row>
    <row r="5" spans="1:10" s="108" customFormat="1" ht="15" customHeight="1">
      <c r="A5" s="184" t="s">
        <v>479</v>
      </c>
      <c r="B5" s="184" t="s">
        <v>471</v>
      </c>
      <c r="C5" s="184" t="s">
        <v>474</v>
      </c>
      <c r="D5" s="184" t="s">
        <v>475</v>
      </c>
      <c r="E5" s="184" t="s">
        <v>123</v>
      </c>
      <c r="F5" s="322">
        <v>43118</v>
      </c>
      <c r="G5" s="322" t="s">
        <v>124</v>
      </c>
      <c r="H5" s="90">
        <v>3630</v>
      </c>
      <c r="I5" s="90">
        <v>3600</v>
      </c>
    </row>
    <row r="6" spans="1:10" s="108" customFormat="1" ht="15" customHeight="1">
      <c r="A6" s="184" t="s">
        <v>236</v>
      </c>
      <c r="B6" s="184" t="s">
        <v>472</v>
      </c>
      <c r="C6" s="184" t="s">
        <v>476</v>
      </c>
      <c r="D6" s="184" t="s">
        <v>464</v>
      </c>
      <c r="E6" s="184" t="s">
        <v>123</v>
      </c>
      <c r="F6" s="322">
        <v>43110</v>
      </c>
      <c r="G6" s="322">
        <v>43160</v>
      </c>
      <c r="H6" s="90">
        <v>3649</v>
      </c>
      <c r="I6" s="395">
        <v>3649</v>
      </c>
    </row>
    <row r="7" spans="1:10" s="108" customFormat="1" ht="15" customHeight="1">
      <c r="A7" s="184" t="s">
        <v>510</v>
      </c>
      <c r="B7" s="184" t="s">
        <v>471</v>
      </c>
      <c r="C7" s="184" t="s">
        <v>497</v>
      </c>
      <c r="D7" s="184" t="s">
        <v>475</v>
      </c>
      <c r="E7" s="184" t="s">
        <v>123</v>
      </c>
      <c r="F7" s="322">
        <v>43139</v>
      </c>
      <c r="G7" s="322" t="s">
        <v>124</v>
      </c>
      <c r="H7" s="90">
        <v>3333</v>
      </c>
      <c r="I7" s="90">
        <v>3400</v>
      </c>
    </row>
    <row r="8" spans="1:10" s="108" customFormat="1" ht="15" customHeight="1">
      <c r="A8" s="184" t="s">
        <v>509</v>
      </c>
      <c r="B8" s="184" t="s">
        <v>471</v>
      </c>
      <c r="C8" s="184" t="s">
        <v>498</v>
      </c>
      <c r="D8" s="184" t="s">
        <v>507</v>
      </c>
      <c r="E8" s="184" t="s">
        <v>123</v>
      </c>
      <c r="F8" s="322">
        <v>43134</v>
      </c>
      <c r="G8" s="322" t="s">
        <v>124</v>
      </c>
      <c r="H8" s="90">
        <v>5378</v>
      </c>
      <c r="I8" s="90">
        <v>5400</v>
      </c>
    </row>
    <row r="9" spans="1:10" s="108" customFormat="1" ht="15" customHeight="1">
      <c r="A9" s="184" t="s">
        <v>508</v>
      </c>
      <c r="B9" s="184" t="s">
        <v>495</v>
      </c>
      <c r="C9" s="184" t="s">
        <v>499</v>
      </c>
      <c r="D9" s="184" t="s">
        <v>507</v>
      </c>
      <c r="E9" s="184" t="s">
        <v>123</v>
      </c>
      <c r="F9" s="322">
        <v>43148</v>
      </c>
      <c r="G9" s="322" t="s">
        <v>124</v>
      </c>
      <c r="H9" s="90">
        <v>4467</v>
      </c>
      <c r="I9" s="90">
        <v>4500</v>
      </c>
    </row>
    <row r="10" spans="1:10" ht="15" customHeight="1">
      <c r="A10" s="184" t="s">
        <v>234</v>
      </c>
      <c r="B10" s="184" t="s">
        <v>472</v>
      </c>
      <c r="C10" s="184" t="s">
        <v>500</v>
      </c>
      <c r="D10" s="184" t="s">
        <v>464</v>
      </c>
      <c r="E10" s="184" t="s">
        <v>123</v>
      </c>
      <c r="F10" s="322">
        <v>43139</v>
      </c>
      <c r="G10" s="322">
        <v>43167</v>
      </c>
      <c r="H10" s="396">
        <v>3165</v>
      </c>
      <c r="I10" s="396">
        <v>3200</v>
      </c>
    </row>
    <row r="11" spans="1:10" ht="15" customHeight="1">
      <c r="A11" s="184" t="s">
        <v>234</v>
      </c>
      <c r="B11" s="184" t="s">
        <v>472</v>
      </c>
      <c r="C11" s="184" t="s">
        <v>501</v>
      </c>
      <c r="D11" s="184" t="s">
        <v>464</v>
      </c>
      <c r="E11" s="184" t="s">
        <v>123</v>
      </c>
      <c r="F11" s="322">
        <v>43153</v>
      </c>
      <c r="G11" s="322" t="s">
        <v>124</v>
      </c>
      <c r="H11" s="396">
        <v>4058</v>
      </c>
      <c r="I11" s="396">
        <v>4075</v>
      </c>
    </row>
    <row r="12" spans="1:10" ht="15" customHeight="1">
      <c r="A12" s="184" t="s">
        <v>493</v>
      </c>
      <c r="B12" s="184" t="s">
        <v>495</v>
      </c>
      <c r="C12" s="184" t="s">
        <v>502</v>
      </c>
      <c r="D12" s="184" t="s">
        <v>506</v>
      </c>
      <c r="E12" s="184" t="s">
        <v>123</v>
      </c>
      <c r="F12" s="322">
        <v>43137</v>
      </c>
      <c r="G12" s="322">
        <v>43155</v>
      </c>
      <c r="H12" s="396">
        <v>205</v>
      </c>
      <c r="I12" s="396">
        <v>200</v>
      </c>
    </row>
    <row r="13" spans="1:10" ht="15" customHeight="1">
      <c r="A13" s="184" t="s">
        <v>493</v>
      </c>
      <c r="B13" s="184" t="s">
        <v>495</v>
      </c>
      <c r="C13" s="184" t="s">
        <v>503</v>
      </c>
      <c r="D13" s="184" t="s">
        <v>506</v>
      </c>
      <c r="E13" s="184" t="s">
        <v>123</v>
      </c>
      <c r="F13" s="322">
        <v>43146</v>
      </c>
      <c r="G13" s="322">
        <v>43166</v>
      </c>
      <c r="H13" s="396">
        <v>155</v>
      </c>
      <c r="I13" s="396">
        <v>200</v>
      </c>
    </row>
    <row r="14" spans="1:10" ht="15" customHeight="1">
      <c r="A14" s="184" t="s">
        <v>478</v>
      </c>
      <c r="B14" s="184" t="s">
        <v>470</v>
      </c>
      <c r="C14" s="184" t="s">
        <v>517</v>
      </c>
      <c r="D14" s="184" t="s">
        <v>482</v>
      </c>
      <c r="E14" s="184" t="s">
        <v>123</v>
      </c>
      <c r="F14" s="322">
        <v>43139</v>
      </c>
      <c r="G14" s="322">
        <v>43185</v>
      </c>
      <c r="H14" s="396">
        <v>8356</v>
      </c>
      <c r="I14" s="396">
        <v>8163</v>
      </c>
    </row>
    <row r="15" spans="1:10" ht="15" customHeight="1">
      <c r="A15" s="184" t="s">
        <v>125</v>
      </c>
      <c r="B15" s="184" t="s">
        <v>496</v>
      </c>
      <c r="C15" s="184" t="s">
        <v>504</v>
      </c>
      <c r="D15" s="120" t="s">
        <v>372</v>
      </c>
      <c r="E15" s="184" t="s">
        <v>123</v>
      </c>
      <c r="F15" s="322">
        <v>43155</v>
      </c>
      <c r="G15" s="322" t="s">
        <v>124</v>
      </c>
      <c r="H15" s="396">
        <v>14522</v>
      </c>
      <c r="I15" s="396">
        <v>14094</v>
      </c>
    </row>
    <row r="16" spans="1:10" ht="15" customHeight="1">
      <c r="A16" s="184" t="s">
        <v>421</v>
      </c>
      <c r="B16" s="184" t="s">
        <v>469</v>
      </c>
      <c r="C16" s="184" t="s">
        <v>505</v>
      </c>
      <c r="D16" s="184" t="s">
        <v>480</v>
      </c>
      <c r="E16" s="184" t="s">
        <v>123</v>
      </c>
      <c r="F16" s="322">
        <v>43148</v>
      </c>
      <c r="G16" s="322">
        <v>43172</v>
      </c>
      <c r="H16" s="396">
        <v>5796</v>
      </c>
      <c r="I16" s="396">
        <v>6083</v>
      </c>
    </row>
    <row r="17" spans="1:9" ht="15">
      <c r="A17" s="184" t="s">
        <v>509</v>
      </c>
      <c r="B17" s="184" t="s">
        <v>471</v>
      </c>
      <c r="C17" s="184" t="s">
        <v>513</v>
      </c>
      <c r="D17" s="184" t="s">
        <v>475</v>
      </c>
      <c r="E17" s="184" t="s">
        <v>123</v>
      </c>
      <c r="F17" s="322">
        <v>43189</v>
      </c>
      <c r="G17" s="322" t="s">
        <v>124</v>
      </c>
      <c r="H17" s="184">
        <v>478</v>
      </c>
      <c r="I17" s="184">
        <v>3820</v>
      </c>
    </row>
    <row r="18" spans="1:9" ht="15">
      <c r="A18" s="184" t="s">
        <v>508</v>
      </c>
      <c r="B18" s="184" t="s">
        <v>471</v>
      </c>
      <c r="C18" s="184" t="s">
        <v>514</v>
      </c>
      <c r="D18" s="184" t="s">
        <v>518</v>
      </c>
      <c r="E18" s="184" t="s">
        <v>123</v>
      </c>
      <c r="F18" s="322">
        <v>43170</v>
      </c>
      <c r="G18" s="322" t="s">
        <v>124</v>
      </c>
      <c r="H18" s="184">
        <v>6050</v>
      </c>
      <c r="I18" s="184">
        <v>6000</v>
      </c>
    </row>
    <row r="19" spans="1:9" ht="15">
      <c r="A19" s="184" t="s">
        <v>509</v>
      </c>
      <c r="B19" s="184" t="s">
        <v>512</v>
      </c>
      <c r="C19" s="184" t="s">
        <v>515</v>
      </c>
      <c r="D19" s="184" t="s">
        <v>516</v>
      </c>
      <c r="E19" s="184" t="s">
        <v>123</v>
      </c>
      <c r="F19" s="322">
        <v>43175</v>
      </c>
      <c r="G19" s="322" t="s">
        <v>124</v>
      </c>
      <c r="H19" s="184">
        <v>4700</v>
      </c>
      <c r="I19" s="184">
        <v>4700</v>
      </c>
    </row>
  </sheetData>
  <sortState ref="A81:I92">
    <sortCondition ref="F81:F92"/>
  </sortState>
  <mergeCells count="1">
    <mergeCell ref="A1:I1"/>
  </mergeCells>
  <printOptions horizontalCentered="1"/>
  <pageMargins left="0.25" right="0.25" top="0.75" bottom="0.75" header="0.3" footer="0.3"/>
  <pageSetup paperSize="5" orientation="landscape" r:id="rId1"/>
  <headerFooter>
    <oddFooter>&amp;C&amp;"-,Bold"MEEI Bulletins Vol 55 No. 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R77"/>
  <sheetViews>
    <sheetView view="pageLayout" zoomScale="90" zoomScaleNormal="98" zoomScaleSheetLayoutView="100" zoomScalePageLayoutView="90" workbookViewId="0">
      <selection activeCell="G27" sqref="G27"/>
    </sheetView>
  </sheetViews>
  <sheetFormatPr defaultColWidth="9.140625" defaultRowHeight="15"/>
  <cols>
    <col min="1" max="1" width="9.42578125" style="104" customWidth="1"/>
    <col min="2" max="2" width="7.7109375" style="104" customWidth="1"/>
    <col min="3" max="3" width="7.7109375" style="104" hidden="1" customWidth="1"/>
    <col min="4" max="5" width="7.7109375" style="104" customWidth="1"/>
    <col min="6" max="6" width="7.28515625" style="104" customWidth="1"/>
    <col min="7" max="7" width="9.85546875" style="104" customWidth="1"/>
    <col min="8" max="8" width="7" style="104" customWidth="1"/>
    <col min="9" max="9" width="7.28515625" style="104" hidden="1" customWidth="1"/>
    <col min="10" max="12" width="7.28515625" style="104" customWidth="1"/>
    <col min="13" max="13" width="9.85546875" style="104" customWidth="1"/>
    <col min="14" max="14" width="8.7109375" style="104" customWidth="1"/>
    <col min="15" max="15" width="10.42578125" style="104" hidden="1" customWidth="1"/>
    <col min="16" max="16" width="9.140625" style="104" customWidth="1"/>
    <col min="17" max="17" width="11.5703125" style="104" customWidth="1"/>
    <col min="18" max="18" width="15.28515625" style="104" customWidth="1"/>
    <col min="19" max="16384" width="9.140625" style="104"/>
  </cols>
  <sheetData>
    <row r="1" spans="1:18" ht="25.5" customHeight="1">
      <c r="A1" s="466" t="s">
        <v>443</v>
      </c>
      <c r="B1" s="467"/>
      <c r="C1" s="467"/>
      <c r="D1" s="467"/>
      <c r="E1" s="467"/>
      <c r="F1" s="467"/>
      <c r="G1" s="467"/>
      <c r="H1" s="467"/>
      <c r="I1" s="467"/>
      <c r="J1" s="467"/>
      <c r="K1" s="467"/>
      <c r="L1" s="467"/>
      <c r="M1" s="467"/>
      <c r="N1" s="467"/>
      <c r="O1" s="467"/>
      <c r="P1" s="467"/>
      <c r="Q1" s="467"/>
      <c r="R1" s="468"/>
    </row>
    <row r="2" spans="1:18" s="106" customFormat="1" ht="48.75" customHeight="1">
      <c r="A2" s="153"/>
      <c r="B2" s="483" t="s">
        <v>128</v>
      </c>
      <c r="C2" s="484"/>
      <c r="D2" s="484"/>
      <c r="E2" s="484"/>
      <c r="F2" s="484"/>
      <c r="G2" s="485"/>
      <c r="H2" s="483" t="s">
        <v>129</v>
      </c>
      <c r="I2" s="484"/>
      <c r="J2" s="484"/>
      <c r="K2" s="484"/>
      <c r="L2" s="484"/>
      <c r="M2" s="485"/>
      <c r="N2" s="484" t="s">
        <v>420</v>
      </c>
      <c r="O2" s="484"/>
      <c r="P2" s="484"/>
      <c r="Q2" s="485"/>
      <c r="R2" s="168" t="s">
        <v>130</v>
      </c>
    </row>
    <row r="3" spans="1:18" s="107" customFormat="1" ht="33.75" customHeight="1">
      <c r="A3" s="153"/>
      <c r="B3" s="103" t="s">
        <v>235</v>
      </c>
      <c r="C3" s="103" t="s">
        <v>280</v>
      </c>
      <c r="D3" s="103" t="s">
        <v>350</v>
      </c>
      <c r="E3" s="103" t="s">
        <v>374</v>
      </c>
      <c r="F3" s="103" t="s">
        <v>234</v>
      </c>
      <c r="G3" s="103" t="s">
        <v>131</v>
      </c>
      <c r="H3" s="103" t="s">
        <v>125</v>
      </c>
      <c r="I3" s="103" t="s">
        <v>359</v>
      </c>
      <c r="J3" s="103" t="s">
        <v>411</v>
      </c>
      <c r="K3" s="103" t="s">
        <v>421</v>
      </c>
      <c r="L3" s="103" t="s">
        <v>118</v>
      </c>
      <c r="M3" s="103" t="s">
        <v>132</v>
      </c>
      <c r="N3" s="103" t="s">
        <v>362</v>
      </c>
      <c r="O3" s="103" t="s">
        <v>374</v>
      </c>
      <c r="P3" s="103" t="s">
        <v>421</v>
      </c>
      <c r="Q3" s="103" t="s">
        <v>133</v>
      </c>
      <c r="R3" s="169"/>
    </row>
    <row r="4" spans="1:18" s="108" customFormat="1" ht="20.100000000000001" customHeight="1">
      <c r="A4" s="157">
        <v>43101</v>
      </c>
      <c r="B4" s="105">
        <v>1</v>
      </c>
      <c r="C4" s="105"/>
      <c r="D4" s="105">
        <v>0</v>
      </c>
      <c r="E4" s="105">
        <v>0</v>
      </c>
      <c r="F4" s="105">
        <v>0</v>
      </c>
      <c r="G4" s="118">
        <f t="shared" ref="G4:G6" si="0">SUM(B4:F4)</f>
        <v>1</v>
      </c>
      <c r="H4" s="105">
        <v>0</v>
      </c>
      <c r="I4" s="105">
        <v>0</v>
      </c>
      <c r="J4" s="105">
        <v>0</v>
      </c>
      <c r="K4" s="105">
        <v>0</v>
      </c>
      <c r="L4" s="105">
        <v>0</v>
      </c>
      <c r="M4" s="119">
        <f>SUM(H4:L4)</f>
        <v>0</v>
      </c>
      <c r="N4" s="321">
        <v>0</v>
      </c>
      <c r="O4" s="105">
        <v>0</v>
      </c>
      <c r="P4" s="105">
        <v>1</v>
      </c>
      <c r="Q4" s="118">
        <f>SUM(N4:P4)</f>
        <v>1</v>
      </c>
      <c r="R4" s="170">
        <f>+G4+M4+Q4</f>
        <v>2</v>
      </c>
    </row>
    <row r="5" spans="1:18" s="108" customFormat="1" ht="20.100000000000001" customHeight="1">
      <c r="A5" s="157">
        <v>43132</v>
      </c>
      <c r="B5" s="105">
        <v>0</v>
      </c>
      <c r="C5" s="105"/>
      <c r="D5" s="105">
        <v>0</v>
      </c>
      <c r="E5" s="105">
        <v>0</v>
      </c>
      <c r="F5" s="105">
        <v>0</v>
      </c>
      <c r="G5" s="118">
        <f t="shared" si="0"/>
        <v>0</v>
      </c>
      <c r="H5" s="105">
        <v>0</v>
      </c>
      <c r="I5" s="105"/>
      <c r="J5" s="105">
        <v>0</v>
      </c>
      <c r="K5" s="105">
        <v>0</v>
      </c>
      <c r="L5" s="105">
        <v>1</v>
      </c>
      <c r="M5" s="119">
        <f>SUM(H5:L5)</f>
        <v>1</v>
      </c>
      <c r="N5" s="321">
        <v>1</v>
      </c>
      <c r="O5" s="105"/>
      <c r="P5" s="105">
        <v>1</v>
      </c>
      <c r="Q5" s="118">
        <f>SUM(N5:P5)</f>
        <v>2</v>
      </c>
      <c r="R5" s="170">
        <f>+G5+M5+Q5</f>
        <v>3</v>
      </c>
    </row>
    <row r="6" spans="1:18" s="108" customFormat="1" ht="20.100000000000001" customHeight="1">
      <c r="A6" s="157">
        <v>43160</v>
      </c>
      <c r="B6" s="105">
        <v>0</v>
      </c>
      <c r="C6" s="105"/>
      <c r="D6" s="105">
        <v>0</v>
      </c>
      <c r="E6" s="105">
        <v>0</v>
      </c>
      <c r="F6" s="105">
        <v>2</v>
      </c>
      <c r="G6" s="118">
        <f t="shared" si="0"/>
        <v>2</v>
      </c>
      <c r="H6" s="105">
        <v>0</v>
      </c>
      <c r="I6" s="105"/>
      <c r="J6" s="105">
        <v>1</v>
      </c>
      <c r="K6" s="105">
        <v>1</v>
      </c>
      <c r="L6" s="105">
        <v>0</v>
      </c>
      <c r="M6" s="119">
        <f>SUM(H6:L6)</f>
        <v>2</v>
      </c>
      <c r="N6" s="321">
        <v>1</v>
      </c>
      <c r="O6" s="105"/>
      <c r="P6" s="105">
        <v>0</v>
      </c>
      <c r="Q6" s="118">
        <f>SUM(N6:P6)</f>
        <v>1</v>
      </c>
      <c r="R6" s="170">
        <f>+G6+M6+Q6</f>
        <v>5</v>
      </c>
    </row>
    <row r="7" spans="1:18" s="108" customFormat="1" ht="20.100000000000001" customHeight="1">
      <c r="A7" s="157">
        <v>43191</v>
      </c>
      <c r="B7" s="105"/>
      <c r="C7" s="105"/>
      <c r="D7" s="105"/>
      <c r="E7" s="105"/>
      <c r="F7" s="105"/>
      <c r="G7" s="118"/>
      <c r="H7" s="105"/>
      <c r="I7" s="105"/>
      <c r="J7" s="105"/>
      <c r="K7" s="105"/>
      <c r="L7" s="105"/>
      <c r="M7" s="119"/>
      <c r="N7" s="321"/>
      <c r="O7" s="105"/>
      <c r="P7" s="105"/>
      <c r="Q7" s="118"/>
      <c r="R7" s="170"/>
    </row>
    <row r="8" spans="1:18" s="108" customFormat="1" ht="20.100000000000001" customHeight="1">
      <c r="A8" s="157">
        <v>43221</v>
      </c>
      <c r="B8" s="105"/>
      <c r="C8" s="105"/>
      <c r="D8" s="105"/>
      <c r="E8" s="105"/>
      <c r="F8" s="105"/>
      <c r="G8" s="118"/>
      <c r="H8" s="105"/>
      <c r="I8" s="105"/>
      <c r="J8" s="105"/>
      <c r="K8" s="105"/>
      <c r="L8" s="105"/>
      <c r="M8" s="119"/>
      <c r="N8" s="321"/>
      <c r="O8" s="105"/>
      <c r="P8" s="105"/>
      <c r="Q8" s="118"/>
      <c r="R8" s="170"/>
    </row>
    <row r="9" spans="1:18" s="108" customFormat="1" ht="20.100000000000001" customHeight="1">
      <c r="A9" s="157">
        <v>43252</v>
      </c>
      <c r="B9" s="105"/>
      <c r="C9" s="105"/>
      <c r="D9" s="105"/>
      <c r="E9" s="105"/>
      <c r="F9" s="105"/>
      <c r="G9" s="118"/>
      <c r="H9" s="105"/>
      <c r="I9" s="105"/>
      <c r="J9" s="105"/>
      <c r="K9" s="105"/>
      <c r="L9" s="105"/>
      <c r="M9" s="119"/>
      <c r="N9" s="321"/>
      <c r="O9" s="105"/>
      <c r="P9" s="105"/>
      <c r="Q9" s="118"/>
      <c r="R9" s="170"/>
    </row>
    <row r="10" spans="1:18" s="108" customFormat="1" ht="20.100000000000001" customHeight="1">
      <c r="A10" s="157">
        <v>43282</v>
      </c>
      <c r="B10" s="105"/>
      <c r="C10" s="105"/>
      <c r="D10" s="105"/>
      <c r="E10" s="105"/>
      <c r="F10" s="105"/>
      <c r="G10" s="118"/>
      <c r="H10" s="105"/>
      <c r="I10" s="105"/>
      <c r="J10" s="105"/>
      <c r="K10" s="105"/>
      <c r="L10" s="105"/>
      <c r="M10" s="119"/>
      <c r="N10" s="321"/>
      <c r="O10" s="105"/>
      <c r="P10" s="105"/>
      <c r="Q10" s="118"/>
      <c r="R10" s="170"/>
    </row>
    <row r="11" spans="1:18" s="108" customFormat="1" ht="20.100000000000001" customHeight="1">
      <c r="A11" s="157">
        <v>43313</v>
      </c>
      <c r="B11" s="105"/>
      <c r="C11" s="105"/>
      <c r="D11" s="105"/>
      <c r="E11" s="105"/>
      <c r="F11" s="105"/>
      <c r="G11" s="118"/>
      <c r="H11" s="105"/>
      <c r="I11" s="105"/>
      <c r="J11" s="105"/>
      <c r="K11" s="105"/>
      <c r="L11" s="105"/>
      <c r="M11" s="119"/>
      <c r="N11" s="321"/>
      <c r="O11" s="105"/>
      <c r="P11" s="105"/>
      <c r="Q11" s="118"/>
      <c r="R11" s="170"/>
    </row>
    <row r="12" spans="1:18" s="108" customFormat="1" ht="20.100000000000001" customHeight="1">
      <c r="A12" s="157">
        <v>43344</v>
      </c>
      <c r="B12" s="105"/>
      <c r="C12" s="105"/>
      <c r="D12" s="105"/>
      <c r="E12" s="105"/>
      <c r="F12" s="105"/>
      <c r="G12" s="118"/>
      <c r="H12" s="105"/>
      <c r="I12" s="105"/>
      <c r="J12" s="105"/>
      <c r="K12" s="105"/>
      <c r="L12" s="105"/>
      <c r="M12" s="119"/>
      <c r="N12" s="321"/>
      <c r="O12" s="105"/>
      <c r="P12" s="105"/>
      <c r="Q12" s="118"/>
      <c r="R12" s="170"/>
    </row>
    <row r="13" spans="1:18" s="108" customFormat="1" ht="20.100000000000001" customHeight="1">
      <c r="A13" s="157">
        <v>43374</v>
      </c>
      <c r="B13" s="105"/>
      <c r="C13" s="105"/>
      <c r="D13" s="105"/>
      <c r="E13" s="105"/>
      <c r="F13" s="105"/>
      <c r="G13" s="118"/>
      <c r="H13" s="105"/>
      <c r="I13" s="105"/>
      <c r="J13" s="105"/>
      <c r="K13" s="105"/>
      <c r="L13" s="105"/>
      <c r="M13" s="119"/>
      <c r="N13" s="321"/>
      <c r="O13" s="105"/>
      <c r="P13" s="105"/>
      <c r="Q13" s="118"/>
      <c r="R13" s="170"/>
    </row>
    <row r="14" spans="1:18" s="108" customFormat="1" ht="20.100000000000001" customHeight="1">
      <c r="A14" s="157">
        <v>43405</v>
      </c>
      <c r="B14" s="105"/>
      <c r="C14" s="105"/>
      <c r="D14" s="105"/>
      <c r="E14" s="105"/>
      <c r="F14" s="105"/>
      <c r="G14" s="118"/>
      <c r="H14" s="105"/>
      <c r="I14" s="105"/>
      <c r="J14" s="105"/>
      <c r="K14" s="105"/>
      <c r="L14" s="105"/>
      <c r="M14" s="119"/>
      <c r="N14" s="321"/>
      <c r="O14" s="105"/>
      <c r="P14" s="105"/>
      <c r="Q14" s="118"/>
      <c r="R14" s="170"/>
    </row>
    <row r="15" spans="1:18" s="108" customFormat="1" ht="20.100000000000001" customHeight="1">
      <c r="A15" s="157">
        <v>43435</v>
      </c>
      <c r="B15" s="105"/>
      <c r="C15" s="105"/>
      <c r="D15" s="105"/>
      <c r="E15" s="105"/>
      <c r="F15" s="105"/>
      <c r="G15" s="118"/>
      <c r="H15" s="105"/>
      <c r="I15" s="105"/>
      <c r="J15" s="105"/>
      <c r="K15" s="105"/>
      <c r="L15" s="105"/>
      <c r="M15" s="119"/>
      <c r="N15" s="321"/>
      <c r="O15" s="105"/>
      <c r="P15" s="105"/>
      <c r="Q15" s="118"/>
      <c r="R15" s="170"/>
    </row>
    <row r="16" spans="1:18" s="108" customFormat="1" ht="29.25" customHeight="1" thickBot="1">
      <c r="A16" s="171" t="s">
        <v>15</v>
      </c>
      <c r="B16" s="172">
        <f t="shared" ref="B16:G16" si="1">SUM(B4:B15)</f>
        <v>1</v>
      </c>
      <c r="C16" s="172">
        <f>SUM(C4:C15)</f>
        <v>0</v>
      </c>
      <c r="D16" s="172">
        <f>SUM(D4:D15)</f>
        <v>0</v>
      </c>
      <c r="E16" s="172">
        <f>SUM(E4:E15)</f>
        <v>0</v>
      </c>
      <c r="F16" s="172">
        <f t="shared" si="1"/>
        <v>2</v>
      </c>
      <c r="G16" s="172">
        <f t="shared" si="1"/>
        <v>3</v>
      </c>
      <c r="H16" s="172">
        <f t="shared" ref="H16:O16" si="2">SUM(H4:H15)</f>
        <v>0</v>
      </c>
      <c r="I16" s="172">
        <f t="shared" si="2"/>
        <v>0</v>
      </c>
      <c r="J16" s="172">
        <f>SUM(J4:J15)</f>
        <v>1</v>
      </c>
      <c r="K16" s="172">
        <f>SUM(K4:K15)</f>
        <v>1</v>
      </c>
      <c r="L16" s="172">
        <f>SUM(L4:L15)</f>
        <v>1</v>
      </c>
      <c r="M16" s="172">
        <f>SUM(M4:M15)</f>
        <v>3</v>
      </c>
      <c r="N16" s="172">
        <f>SUM(N4:N15)</f>
        <v>2</v>
      </c>
      <c r="O16" s="172">
        <f t="shared" si="2"/>
        <v>0</v>
      </c>
      <c r="P16" s="172">
        <f>SUM(P4:P15)</f>
        <v>2</v>
      </c>
      <c r="Q16" s="172">
        <f t="shared" ref="Q16:R16" si="3">SUM(Q4:Q15)</f>
        <v>4</v>
      </c>
      <c r="R16" s="173">
        <f t="shared" si="3"/>
        <v>10</v>
      </c>
    </row>
    <row r="17" spans="1:6" ht="9" customHeight="1"/>
    <row r="18" spans="1:6" ht="15" customHeight="1">
      <c r="A18" s="148" t="s">
        <v>427</v>
      </c>
      <c r="B18" s="148"/>
      <c r="C18" s="148"/>
      <c r="D18" s="148"/>
      <c r="E18" s="148"/>
      <c r="F18" s="148"/>
    </row>
    <row r="19" spans="1:6">
      <c r="A19" s="109"/>
      <c r="B19" s="109"/>
      <c r="C19" s="109"/>
      <c r="D19" s="109"/>
      <c r="E19" s="109"/>
      <c r="F19" s="109"/>
    </row>
    <row r="77" spans="1:18">
      <c r="A77" s="227"/>
      <c r="B77" s="227"/>
      <c r="C77" s="227"/>
      <c r="D77" s="227"/>
      <c r="E77" s="227"/>
      <c r="F77" s="227"/>
      <c r="G77" s="227"/>
      <c r="H77" s="227"/>
      <c r="I77" s="227"/>
      <c r="J77" s="227"/>
      <c r="K77" s="227"/>
      <c r="L77" s="227"/>
      <c r="M77" s="227"/>
      <c r="N77" s="227"/>
      <c r="O77" s="227"/>
      <c r="P77" s="227"/>
      <c r="Q77" s="227"/>
      <c r="R77" s="227"/>
    </row>
  </sheetData>
  <mergeCells count="4">
    <mergeCell ref="B2:G2"/>
    <mergeCell ref="H2:M2"/>
    <mergeCell ref="A1:R1"/>
    <mergeCell ref="N2:Q2"/>
  </mergeCells>
  <phoneticPr fontId="75" type="noConversion"/>
  <printOptions horizontalCentered="1"/>
  <pageMargins left="0.25" right="0.25" top="0.75" bottom="0.75" header="0.3" footer="0.3"/>
  <pageSetup paperSize="5" orientation="landscape" r:id="rId1"/>
  <headerFooter>
    <oddFooter>&amp;C&amp;"-,Bold"MEEI Bulletins Vol 55 No. 3</oddFooter>
  </headerFooter>
  <ignoredErrors>
    <ignoredError sqref="G4:G5 G16 M16"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O77"/>
  <sheetViews>
    <sheetView view="pageLayout" zoomScale="90" zoomScaleNormal="112" zoomScaleSheetLayoutView="80" zoomScalePageLayoutView="90" workbookViewId="0">
      <selection activeCell="G27" sqref="G27"/>
    </sheetView>
  </sheetViews>
  <sheetFormatPr defaultColWidth="9.140625" defaultRowHeight="12.75"/>
  <cols>
    <col min="1" max="1" width="13.5703125" style="39" customWidth="1"/>
    <col min="2" max="2" width="11.140625" style="39" customWidth="1"/>
    <col min="3" max="3" width="11.140625" style="310" customWidth="1"/>
    <col min="4" max="4" width="11.42578125" style="39" customWidth="1"/>
    <col min="5" max="5" width="12.5703125" style="39" customWidth="1"/>
    <col min="6" max="6" width="9.7109375" style="39" hidden="1" customWidth="1"/>
    <col min="7" max="7" width="10.140625" style="39" hidden="1" customWidth="1"/>
    <col min="8" max="8" width="15.42578125" style="39" customWidth="1"/>
    <col min="9" max="9" width="12.5703125" style="39" customWidth="1"/>
    <col min="10" max="10" width="20.140625" style="39" customWidth="1"/>
    <col min="11" max="11" width="15.28515625" style="39" customWidth="1"/>
    <col min="12" max="16384" width="9.140625" style="39"/>
  </cols>
  <sheetData>
    <row r="1" spans="1:11" s="52" customFormat="1" ht="30" customHeight="1">
      <c r="A1" s="486" t="s">
        <v>444</v>
      </c>
      <c r="B1" s="487"/>
      <c r="C1" s="487"/>
      <c r="D1" s="487"/>
      <c r="E1" s="487"/>
      <c r="F1" s="487"/>
      <c r="G1" s="487"/>
      <c r="H1" s="487"/>
      <c r="I1" s="487"/>
      <c r="J1" s="487"/>
      <c r="K1" s="488"/>
    </row>
    <row r="2" spans="1:11" s="46" customFormat="1" ht="36" customHeight="1">
      <c r="A2" s="155"/>
      <c r="B2" s="102" t="s">
        <v>374</v>
      </c>
      <c r="C2" s="102" t="s">
        <v>394</v>
      </c>
      <c r="D2" s="102" t="s">
        <v>234</v>
      </c>
      <c r="E2" s="102" t="s">
        <v>362</v>
      </c>
      <c r="F2" s="101" t="s">
        <v>350</v>
      </c>
      <c r="G2" s="101" t="s">
        <v>280</v>
      </c>
      <c r="H2" s="101" t="s">
        <v>235</v>
      </c>
      <c r="I2" s="101" t="s">
        <v>125</v>
      </c>
      <c r="J2" s="101" t="s">
        <v>311</v>
      </c>
      <c r="K2" s="156" t="s">
        <v>310</v>
      </c>
    </row>
    <row r="3" spans="1:11" s="47" customFormat="1" ht="20.100000000000001" customHeight="1">
      <c r="A3" s="157">
        <v>43101</v>
      </c>
      <c r="B3" s="186">
        <v>1</v>
      </c>
      <c r="C3" s="186">
        <v>0</v>
      </c>
      <c r="D3" s="93">
        <v>8</v>
      </c>
      <c r="E3" s="93">
        <v>1</v>
      </c>
      <c r="F3" s="93">
        <v>0</v>
      </c>
      <c r="G3" s="93">
        <v>0</v>
      </c>
      <c r="H3" s="93">
        <v>6</v>
      </c>
      <c r="I3" s="93">
        <v>2</v>
      </c>
      <c r="J3" s="98">
        <f>SUM(B3:I3)</f>
        <v>18</v>
      </c>
      <c r="K3" s="158">
        <v>2539</v>
      </c>
    </row>
    <row r="4" spans="1:11" s="47" customFormat="1" ht="20.100000000000001" customHeight="1">
      <c r="A4" s="157">
        <v>43132</v>
      </c>
      <c r="B4" s="186">
        <v>1</v>
      </c>
      <c r="C4" s="186">
        <v>0</v>
      </c>
      <c r="D4" s="93">
        <v>9</v>
      </c>
      <c r="E4" s="93">
        <v>2</v>
      </c>
      <c r="F4" s="93"/>
      <c r="G4" s="93"/>
      <c r="H4" s="93">
        <v>6</v>
      </c>
      <c r="I4" s="93">
        <v>2</v>
      </c>
      <c r="J4" s="98">
        <f t="shared" ref="J4:J5" si="0">SUM(B4:I4)</f>
        <v>20</v>
      </c>
      <c r="K4" s="158">
        <v>2409</v>
      </c>
    </row>
    <row r="5" spans="1:11" s="47" customFormat="1" ht="20.100000000000001" customHeight="1">
      <c r="A5" s="157">
        <v>43160</v>
      </c>
      <c r="B5" s="186">
        <v>1</v>
      </c>
      <c r="C5" s="186">
        <v>4</v>
      </c>
      <c r="D5" s="93">
        <v>10</v>
      </c>
      <c r="E5" s="93">
        <v>0</v>
      </c>
      <c r="F5" s="93"/>
      <c r="G5" s="93"/>
      <c r="H5" s="93">
        <v>1</v>
      </c>
      <c r="I5" s="93">
        <v>0</v>
      </c>
      <c r="J5" s="98">
        <f t="shared" si="0"/>
        <v>16</v>
      </c>
      <c r="K5" s="158">
        <v>2770</v>
      </c>
    </row>
    <row r="6" spans="1:11" s="47" customFormat="1" ht="20.100000000000001" customHeight="1">
      <c r="A6" s="157">
        <v>43191</v>
      </c>
      <c r="B6" s="186"/>
      <c r="C6" s="186"/>
      <c r="D6" s="93"/>
      <c r="E6" s="93"/>
      <c r="F6" s="93"/>
      <c r="G6" s="93"/>
      <c r="H6" s="93"/>
      <c r="I6" s="93"/>
      <c r="J6" s="98"/>
      <c r="K6" s="158"/>
    </row>
    <row r="7" spans="1:11" s="47" customFormat="1" ht="20.100000000000001" customHeight="1">
      <c r="A7" s="157">
        <v>43221</v>
      </c>
      <c r="B7" s="186"/>
      <c r="C7" s="186"/>
      <c r="D7" s="93"/>
      <c r="E7" s="93"/>
      <c r="F7" s="93"/>
      <c r="G7" s="93"/>
      <c r="H7" s="93"/>
      <c r="I7" s="93"/>
      <c r="J7" s="98"/>
      <c r="K7" s="158"/>
    </row>
    <row r="8" spans="1:11" s="47" customFormat="1" ht="20.100000000000001" customHeight="1">
      <c r="A8" s="157">
        <v>43252</v>
      </c>
      <c r="B8" s="186"/>
      <c r="C8" s="186"/>
      <c r="D8" s="93"/>
      <c r="E8" s="93"/>
      <c r="F8" s="93"/>
      <c r="G8" s="93"/>
      <c r="H8" s="93"/>
      <c r="I8" s="93"/>
      <c r="J8" s="98"/>
      <c r="K8" s="158"/>
    </row>
    <row r="9" spans="1:11" s="47" customFormat="1" ht="20.100000000000001" customHeight="1">
      <c r="A9" s="157">
        <v>43282</v>
      </c>
      <c r="B9" s="186"/>
      <c r="C9" s="186"/>
      <c r="D9" s="93"/>
      <c r="E9" s="93"/>
      <c r="F9" s="93"/>
      <c r="G9" s="93"/>
      <c r="H9" s="93"/>
      <c r="I9" s="93"/>
      <c r="J9" s="98"/>
      <c r="K9" s="158"/>
    </row>
    <row r="10" spans="1:11" s="47" customFormat="1" ht="20.100000000000001" customHeight="1">
      <c r="A10" s="157">
        <v>43313</v>
      </c>
      <c r="B10" s="186"/>
      <c r="C10" s="186"/>
      <c r="D10" s="93"/>
      <c r="E10" s="93"/>
      <c r="F10" s="93"/>
      <c r="G10" s="93"/>
      <c r="H10" s="93"/>
      <c r="I10" s="93"/>
      <c r="J10" s="98"/>
      <c r="K10" s="158"/>
    </row>
    <row r="11" spans="1:11" s="47" customFormat="1" ht="20.100000000000001" customHeight="1">
      <c r="A11" s="157">
        <v>43344</v>
      </c>
      <c r="B11" s="186"/>
      <c r="C11" s="186"/>
      <c r="D11" s="93"/>
      <c r="E11" s="93"/>
      <c r="F11" s="93"/>
      <c r="G11" s="93"/>
      <c r="H11" s="93"/>
      <c r="I11" s="93"/>
      <c r="J11" s="98"/>
      <c r="K11" s="158"/>
    </row>
    <row r="12" spans="1:11" s="47" customFormat="1" ht="20.100000000000001" customHeight="1">
      <c r="A12" s="157">
        <v>43374</v>
      </c>
      <c r="B12" s="186"/>
      <c r="C12" s="186"/>
      <c r="D12" s="93"/>
      <c r="E12" s="93"/>
      <c r="F12" s="93"/>
      <c r="G12" s="93"/>
      <c r="H12" s="93"/>
      <c r="I12" s="93"/>
      <c r="J12" s="98"/>
      <c r="K12" s="158"/>
    </row>
    <row r="13" spans="1:11" s="47" customFormat="1" ht="20.100000000000001" customHeight="1">
      <c r="A13" s="157">
        <v>43405</v>
      </c>
      <c r="B13" s="186"/>
      <c r="C13" s="186"/>
      <c r="D13" s="93"/>
      <c r="E13" s="93"/>
      <c r="F13" s="93"/>
      <c r="G13" s="93"/>
      <c r="H13" s="93"/>
      <c r="I13" s="93"/>
      <c r="J13" s="98"/>
      <c r="K13" s="158"/>
    </row>
    <row r="14" spans="1:11" s="47" customFormat="1" ht="20.100000000000001" customHeight="1">
      <c r="A14" s="157">
        <v>43435</v>
      </c>
      <c r="B14" s="186"/>
      <c r="C14" s="186"/>
      <c r="D14" s="93"/>
      <c r="E14" s="93"/>
      <c r="F14" s="93"/>
      <c r="G14" s="93"/>
      <c r="H14" s="93"/>
      <c r="I14" s="93"/>
      <c r="J14" s="98"/>
      <c r="K14" s="158"/>
    </row>
    <row r="15" spans="1:11" s="47" customFormat="1" ht="29.25" customHeight="1" thickBot="1">
      <c r="A15" s="159" t="s">
        <v>15</v>
      </c>
      <c r="B15" s="160">
        <f>SUM(B3:B14)</f>
        <v>3</v>
      </c>
      <c r="C15" s="160">
        <f>SUM(C3:C14)</f>
        <v>4</v>
      </c>
      <c r="D15" s="160">
        <f t="shared" ref="D15:I15" si="1">SUM(D3:D14)</f>
        <v>27</v>
      </c>
      <c r="E15" s="160">
        <f t="shared" si="1"/>
        <v>3</v>
      </c>
      <c r="F15" s="160">
        <f t="shared" si="1"/>
        <v>0</v>
      </c>
      <c r="G15" s="160">
        <f t="shared" si="1"/>
        <v>0</v>
      </c>
      <c r="H15" s="160">
        <f t="shared" si="1"/>
        <v>13</v>
      </c>
      <c r="I15" s="160">
        <f t="shared" si="1"/>
        <v>4</v>
      </c>
      <c r="J15" s="160">
        <f>SUM(J3:J14)</f>
        <v>54</v>
      </c>
      <c r="K15" s="161">
        <f>SUM(K3:K14)</f>
        <v>7718</v>
      </c>
    </row>
    <row r="16" spans="1:11" s="47" customFormat="1" ht="9" customHeight="1">
      <c r="A16" s="117"/>
    </row>
    <row r="17" spans="1:1" ht="20.25" hidden="1" customHeight="1">
      <c r="A17" s="117" t="s">
        <v>366</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5">
      <c r="A77" s="224"/>
      <c r="B77" s="224"/>
      <c r="C77" s="224"/>
      <c r="D77" s="224"/>
      <c r="E77" s="224"/>
      <c r="F77" s="224"/>
      <c r="G77" s="224"/>
      <c r="H77" s="224"/>
      <c r="I77" s="224"/>
      <c r="J77" s="224"/>
      <c r="K77" s="224"/>
      <c r="L77" s="224"/>
      <c r="M77" s="224"/>
      <c r="N77" s="224"/>
      <c r="O77" s="224"/>
    </row>
  </sheetData>
  <mergeCells count="1">
    <mergeCell ref="A1:K1"/>
  </mergeCells>
  <printOptions horizontalCentered="1"/>
  <pageMargins left="0.25" right="0.25" top="0.75" bottom="0.75" header="0.3" footer="0.3"/>
  <pageSetup paperSize="5" orientation="landscape" r:id="rId1"/>
  <headerFooter>
    <oddFooter>&amp;C&amp;"-,Bold"MEEI Bulletins Vol 55 No. 3</oddFooter>
  </headerFooter>
  <ignoredErrors>
    <ignoredError sqref="J3"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7"/>
  <sheetViews>
    <sheetView topLeftCell="A19" zoomScale="112" zoomScaleNormal="112" zoomScaleSheetLayoutView="80" workbookViewId="0">
      <selection activeCell="G27" sqref="G27"/>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457" t="s">
        <v>445</v>
      </c>
      <c r="B1" s="489"/>
      <c r="C1" s="489"/>
      <c r="D1" s="489"/>
      <c r="E1" s="489"/>
      <c r="F1" s="489"/>
      <c r="G1" s="489"/>
      <c r="H1" s="489"/>
      <c r="I1" s="489"/>
      <c r="J1" s="489"/>
      <c r="K1" s="489"/>
      <c r="L1" s="489"/>
      <c r="M1" s="489"/>
      <c r="N1" s="490"/>
      <c r="O1" s="1"/>
      <c r="P1" s="3"/>
      <c r="Q1" s="3"/>
      <c r="R1" s="3"/>
      <c r="S1" s="3"/>
      <c r="T1" s="3"/>
      <c r="U1" s="3"/>
      <c r="V1" s="3"/>
      <c r="W1" s="3"/>
      <c r="X1" s="73"/>
      <c r="Y1" s="73"/>
      <c r="Z1" s="73"/>
      <c r="AA1" s="73"/>
      <c r="AB1" s="73"/>
    </row>
    <row r="2" spans="1:30" ht="18.75" customHeight="1">
      <c r="A2" s="155" t="s">
        <v>20</v>
      </c>
      <c r="B2" s="110">
        <v>43101</v>
      </c>
      <c r="C2" s="110">
        <v>43132</v>
      </c>
      <c r="D2" s="110">
        <v>43160</v>
      </c>
      <c r="E2" s="110">
        <v>43191</v>
      </c>
      <c r="F2" s="110">
        <v>43221</v>
      </c>
      <c r="G2" s="110">
        <v>43252</v>
      </c>
      <c r="H2" s="110">
        <v>43282</v>
      </c>
      <c r="I2" s="110">
        <v>43313</v>
      </c>
      <c r="J2" s="110">
        <v>43344</v>
      </c>
      <c r="K2" s="110">
        <v>43374</v>
      </c>
      <c r="L2" s="110">
        <v>43405</v>
      </c>
      <c r="M2" s="110">
        <v>43435</v>
      </c>
      <c r="N2" s="166" t="s">
        <v>437</v>
      </c>
      <c r="O2" s="1"/>
      <c r="P2" s="201"/>
      <c r="Q2" s="3"/>
      <c r="R2" s="3"/>
      <c r="S2" s="3"/>
      <c r="T2" s="3"/>
      <c r="U2" s="3"/>
      <c r="V2" s="3"/>
      <c r="W2" s="3"/>
      <c r="X2" s="3"/>
      <c r="Y2" s="3"/>
      <c r="Z2" s="3"/>
      <c r="AA2" s="3"/>
      <c r="AB2" s="4"/>
    </row>
    <row r="3" spans="1:30" ht="18.75" customHeight="1">
      <c r="A3" s="243" t="s">
        <v>125</v>
      </c>
      <c r="B3" s="111">
        <v>2275.9790322580643</v>
      </c>
      <c r="C3" s="111">
        <v>2069.79225</v>
      </c>
      <c r="D3" s="435">
        <v>2209.2736951233869</v>
      </c>
      <c r="E3" s="324"/>
      <c r="F3" s="324"/>
      <c r="G3" s="111"/>
      <c r="H3" s="111"/>
      <c r="I3" s="111"/>
      <c r="J3" s="111"/>
      <c r="K3" s="111"/>
      <c r="L3" s="111"/>
      <c r="M3" s="330"/>
      <c r="N3" s="406">
        <f>AVERAGE(B3:M3)</f>
        <v>2185.0149924604834</v>
      </c>
      <c r="O3" s="1"/>
      <c r="P3" s="1"/>
      <c r="Q3" s="265"/>
      <c r="R3" s="266"/>
      <c r="S3" s="245"/>
      <c r="T3" s="246"/>
      <c r="U3" s="267"/>
      <c r="V3" s="267"/>
      <c r="W3" s="218"/>
      <c r="X3" s="189"/>
      <c r="Y3" s="188"/>
      <c r="Z3" s="77"/>
      <c r="AA3" s="79"/>
      <c r="AB3" s="188"/>
    </row>
    <row r="4" spans="1:30" ht="18.75" customHeight="1">
      <c r="A4" s="243" t="s">
        <v>374</v>
      </c>
      <c r="B4" s="405">
        <v>16</v>
      </c>
      <c r="C4" s="376">
        <v>16</v>
      </c>
      <c r="D4" s="376">
        <v>16</v>
      </c>
      <c r="E4" s="297"/>
      <c r="F4" s="297"/>
      <c r="G4" s="111"/>
      <c r="H4" s="111"/>
      <c r="I4" s="111"/>
      <c r="J4" s="111"/>
      <c r="K4" s="111"/>
      <c r="L4" s="111"/>
      <c r="M4" s="330"/>
      <c r="N4" s="406">
        <f t="shared" ref="N4:N8" si="0">AVERAGE(B4:M4)</f>
        <v>16</v>
      </c>
      <c r="O4" s="1"/>
      <c r="P4" s="1"/>
      <c r="Q4" s="264"/>
      <c r="R4" s="264"/>
      <c r="S4" s="267"/>
      <c r="T4" s="267"/>
      <c r="U4" s="267"/>
      <c r="V4" s="267"/>
      <c r="W4" s="218"/>
      <c r="X4" s="218"/>
      <c r="Y4" s="188"/>
      <c r="Z4" s="188"/>
      <c r="AA4" s="188"/>
      <c r="AB4" s="188"/>
    </row>
    <row r="5" spans="1:30" ht="18.75" customHeight="1">
      <c r="A5" s="243" t="s">
        <v>236</v>
      </c>
      <c r="B5" s="330">
        <v>2</v>
      </c>
      <c r="C5" s="330">
        <v>2</v>
      </c>
      <c r="D5" s="330">
        <v>2</v>
      </c>
      <c r="E5" s="324"/>
      <c r="F5" s="324"/>
      <c r="G5" s="111"/>
      <c r="H5" s="111"/>
      <c r="I5" s="111"/>
      <c r="J5" s="111"/>
      <c r="K5" s="330"/>
      <c r="L5" s="330"/>
      <c r="M5" s="330"/>
      <c r="N5" s="406">
        <f t="shared" si="0"/>
        <v>2</v>
      </c>
      <c r="O5" s="1"/>
      <c r="P5" s="1"/>
      <c r="Q5" s="265"/>
      <c r="R5" s="265"/>
      <c r="S5" s="265"/>
      <c r="T5" s="265"/>
      <c r="U5" s="265"/>
      <c r="V5" s="265"/>
      <c r="W5" s="218"/>
      <c r="X5" s="218"/>
      <c r="Y5" s="188"/>
      <c r="Z5" s="190"/>
      <c r="AA5" s="188"/>
      <c r="AB5" s="188"/>
    </row>
    <row r="6" spans="1:30" ht="18.75" customHeight="1">
      <c r="A6" s="243" t="s">
        <v>193</v>
      </c>
      <c r="B6" s="111">
        <v>525.22199999999998</v>
      </c>
      <c r="C6" s="330">
        <v>528.06642857142845</v>
      </c>
      <c r="D6" s="435">
        <v>524.63</v>
      </c>
      <c r="E6" s="297"/>
      <c r="F6" s="297"/>
      <c r="G6" s="297"/>
      <c r="H6" s="111"/>
      <c r="I6" s="111"/>
      <c r="J6" s="111"/>
      <c r="K6" s="111"/>
      <c r="L6" s="297"/>
      <c r="M6" s="376"/>
      <c r="N6" s="406">
        <f>AVERAGE(B6:M6)</f>
        <v>525.97280952380959</v>
      </c>
      <c r="O6" s="1"/>
      <c r="P6" s="1"/>
      <c r="Q6" s="265"/>
      <c r="R6" s="265"/>
      <c r="S6" s="265"/>
      <c r="T6" s="265"/>
      <c r="U6" s="265"/>
      <c r="V6" s="265"/>
      <c r="W6" s="189"/>
      <c r="X6" s="218"/>
      <c r="Y6" s="188"/>
      <c r="Z6" s="187"/>
      <c r="AA6" s="187"/>
      <c r="AB6" s="188"/>
    </row>
    <row r="7" spans="1:30" ht="18.75" customHeight="1">
      <c r="A7" s="243" t="s">
        <v>411</v>
      </c>
      <c r="B7" s="111">
        <v>555.40006451612908</v>
      </c>
      <c r="C7" s="330">
        <v>549.98078571428562</v>
      </c>
      <c r="D7" s="436">
        <v>525</v>
      </c>
      <c r="E7" s="111"/>
      <c r="F7" s="297"/>
      <c r="G7" s="111"/>
      <c r="H7" s="111"/>
      <c r="I7" s="111"/>
      <c r="J7" s="111"/>
      <c r="K7" s="330"/>
      <c r="L7" s="330"/>
      <c r="M7" s="330"/>
      <c r="N7" s="406">
        <f t="shared" si="0"/>
        <v>543.46028341013823</v>
      </c>
      <c r="O7" s="1"/>
      <c r="P7" s="1"/>
      <c r="Q7" s="265"/>
      <c r="R7" s="265"/>
      <c r="S7" s="265"/>
      <c r="T7" s="265"/>
      <c r="U7" s="265"/>
      <c r="V7" s="265"/>
      <c r="W7" s="189"/>
      <c r="X7" s="189"/>
      <c r="Y7" s="188"/>
      <c r="Z7" s="188"/>
      <c r="AA7" s="188"/>
      <c r="AB7" s="188"/>
    </row>
    <row r="8" spans="1:30" ht="18.75" customHeight="1">
      <c r="A8" s="243" t="s">
        <v>189</v>
      </c>
      <c r="B8" s="111">
        <v>469.53896774193549</v>
      </c>
      <c r="C8" s="111">
        <v>404.90371428571427</v>
      </c>
      <c r="D8" s="330">
        <v>411</v>
      </c>
      <c r="E8" s="374"/>
      <c r="F8" s="297"/>
      <c r="G8" s="297"/>
      <c r="H8" s="111"/>
      <c r="I8" s="111"/>
      <c r="J8" s="373"/>
      <c r="K8" s="111"/>
      <c r="L8" s="297"/>
      <c r="M8" s="376"/>
      <c r="N8" s="406">
        <f t="shared" si="0"/>
        <v>428.48089400921663</v>
      </c>
      <c r="O8" s="1"/>
      <c r="P8" s="1"/>
      <c r="Q8" s="265"/>
      <c r="R8" s="265"/>
      <c r="S8" s="245"/>
      <c r="T8" s="265"/>
      <c r="U8" s="265"/>
      <c r="V8" s="265"/>
      <c r="W8" s="218"/>
      <c r="X8" s="189"/>
      <c r="Y8" s="188"/>
      <c r="Z8" s="188"/>
      <c r="AA8" s="188"/>
      <c r="AB8" s="188"/>
    </row>
    <row r="9" spans="1:30" ht="18.75" customHeight="1">
      <c r="A9" s="243" t="s">
        <v>394</v>
      </c>
      <c r="B9" s="330">
        <v>60</v>
      </c>
      <c r="C9" s="330">
        <v>60</v>
      </c>
      <c r="D9" s="330">
        <v>60</v>
      </c>
      <c r="E9" s="297"/>
      <c r="F9" s="297"/>
      <c r="G9" s="297"/>
      <c r="H9" s="111"/>
      <c r="I9" s="111"/>
      <c r="J9" s="330"/>
      <c r="K9" s="330"/>
      <c r="L9" s="330"/>
      <c r="M9" s="330"/>
      <c r="N9" s="406">
        <f>AVERAGE(B9:M9)</f>
        <v>60</v>
      </c>
      <c r="O9" s="1"/>
      <c r="P9" s="1"/>
      <c r="Q9" s="265"/>
      <c r="R9" s="265"/>
      <c r="S9" s="245"/>
      <c r="T9" s="246"/>
      <c r="U9" s="265"/>
      <c r="V9" s="265"/>
      <c r="W9" s="218"/>
      <c r="X9" s="218"/>
      <c r="Y9" s="188"/>
      <c r="Z9" s="187"/>
      <c r="AA9" s="187"/>
      <c r="AB9" s="188"/>
    </row>
    <row r="10" spans="1:30" ht="18.75" customHeight="1" thickBot="1">
      <c r="A10" s="244" t="s">
        <v>15</v>
      </c>
      <c r="B10" s="407">
        <f>SUM(B3:B9)</f>
        <v>3904.1400645161293</v>
      </c>
      <c r="C10" s="407">
        <f t="shared" ref="C10:J10" si="1">SUM(C3:C9)</f>
        <v>3630.743178571428</v>
      </c>
      <c r="D10" s="407">
        <f t="shared" si="1"/>
        <v>3747.903695123387</v>
      </c>
      <c r="E10" s="311">
        <f t="shared" si="1"/>
        <v>0</v>
      </c>
      <c r="F10" s="311">
        <f t="shared" si="1"/>
        <v>0</v>
      </c>
      <c r="G10" s="311">
        <f t="shared" si="1"/>
        <v>0</v>
      </c>
      <c r="H10" s="311">
        <f t="shared" si="1"/>
        <v>0</v>
      </c>
      <c r="I10" s="311">
        <f t="shared" si="1"/>
        <v>0</v>
      </c>
      <c r="J10" s="379">
        <f t="shared" si="1"/>
        <v>0</v>
      </c>
      <c r="K10" s="380">
        <f t="shared" ref="K10:M10" si="2">SUM(K3:K9)</f>
        <v>0</v>
      </c>
      <c r="L10" s="380">
        <f t="shared" si="2"/>
        <v>0</v>
      </c>
      <c r="M10" s="380">
        <f t="shared" si="2"/>
        <v>0</v>
      </c>
      <c r="N10" s="408">
        <f t="shared" ref="N10" si="3">SUM(N1:N9)</f>
        <v>3760.9289794036481</v>
      </c>
      <c r="O10" s="1"/>
      <c r="P10" s="1"/>
      <c r="Q10" s="267"/>
      <c r="R10" s="267"/>
      <c r="S10" s="267"/>
      <c r="T10" s="267"/>
      <c r="U10" s="267"/>
      <c r="V10" s="267"/>
      <c r="W10" s="218"/>
      <c r="X10" s="189"/>
      <c r="Y10" s="188"/>
      <c r="Z10" s="187"/>
      <c r="AA10" s="187"/>
      <c r="AB10" s="188"/>
      <c r="AC10" s="73"/>
      <c r="AD10" s="73"/>
    </row>
    <row r="11" spans="1:30" ht="18.75" customHeight="1" thickBot="1">
      <c r="A11" s="329"/>
      <c r="B11" s="281"/>
      <c r="C11" s="281"/>
      <c r="D11" s="281"/>
      <c r="E11" s="281"/>
      <c r="F11" s="281"/>
      <c r="G11" s="281"/>
      <c r="H11" s="282"/>
      <c r="I11" s="281"/>
      <c r="J11" s="281"/>
      <c r="K11" s="281"/>
      <c r="M11" s="281"/>
      <c r="N11" s="281"/>
      <c r="O11" s="1"/>
      <c r="P11" s="1"/>
      <c r="Q11" s="265"/>
      <c r="R11" s="265"/>
      <c r="S11" s="265"/>
      <c r="T11" s="246"/>
      <c r="U11" s="265"/>
      <c r="V11" s="265"/>
      <c r="W11" s="189"/>
      <c r="X11" s="218"/>
      <c r="Y11" s="188"/>
      <c r="Z11" s="187"/>
      <c r="AA11" s="187"/>
      <c r="AB11" s="188"/>
      <c r="AC11" s="73"/>
      <c r="AD11" s="73"/>
    </row>
    <row r="12" spans="1:30" ht="25.5" customHeight="1">
      <c r="A12" s="466" t="s">
        <v>446</v>
      </c>
      <c r="B12" s="467"/>
      <c r="C12" s="467"/>
      <c r="D12" s="467"/>
      <c r="E12" s="467"/>
      <c r="F12" s="467"/>
      <c r="G12" s="467"/>
      <c r="H12" s="467"/>
      <c r="I12" s="467"/>
      <c r="J12" s="467"/>
      <c r="K12" s="467"/>
      <c r="L12" s="467"/>
      <c r="M12" s="467"/>
      <c r="N12" s="468"/>
      <c r="O12" s="151"/>
      <c r="P12" s="1"/>
      <c r="Q12" s="265"/>
      <c r="R12" s="265"/>
      <c r="S12" s="267"/>
      <c r="T12" s="267"/>
      <c r="U12" s="267"/>
      <c r="V12" s="267"/>
      <c r="W12" s="218"/>
      <c r="X12" s="3"/>
      <c r="Y12" s="3"/>
      <c r="Z12" s="3"/>
      <c r="AA12" s="3"/>
      <c r="AB12" s="192"/>
      <c r="AC12" s="73"/>
      <c r="AD12" s="73"/>
    </row>
    <row r="13" spans="1:30" ht="25.5" customHeight="1">
      <c r="A13" s="155" t="s">
        <v>263</v>
      </c>
      <c r="B13" s="110">
        <v>43101</v>
      </c>
      <c r="C13" s="110">
        <v>43132</v>
      </c>
      <c r="D13" s="110">
        <v>43160</v>
      </c>
      <c r="E13" s="110">
        <v>43191</v>
      </c>
      <c r="F13" s="110">
        <v>43221</v>
      </c>
      <c r="G13" s="110">
        <v>43252</v>
      </c>
      <c r="H13" s="110">
        <v>43282</v>
      </c>
      <c r="I13" s="110">
        <v>43313</v>
      </c>
      <c r="J13" s="110">
        <v>43344</v>
      </c>
      <c r="K13" s="110">
        <v>43374</v>
      </c>
      <c r="L13" s="110">
        <v>43405</v>
      </c>
      <c r="M13" s="110">
        <v>43435</v>
      </c>
      <c r="N13" s="166" t="s">
        <v>437</v>
      </c>
      <c r="O13" s="80"/>
      <c r="P13" s="80"/>
      <c r="Q13" s="268"/>
      <c r="R13" s="268"/>
      <c r="S13" s="268"/>
      <c r="T13" s="268"/>
      <c r="U13" s="268"/>
      <c r="V13" s="268"/>
      <c r="W13" s="268"/>
      <c r="X13" s="77"/>
      <c r="Y13" s="77"/>
      <c r="Z13" s="77"/>
      <c r="AA13" s="82"/>
      <c r="AB13" s="193"/>
      <c r="AC13" s="73"/>
      <c r="AD13" s="73"/>
    </row>
    <row r="14" spans="1:30" ht="18.75" customHeight="1">
      <c r="A14" s="178" t="s">
        <v>200</v>
      </c>
      <c r="B14" s="111">
        <v>224.08112903225808</v>
      </c>
      <c r="C14" s="111">
        <v>218.15867857142857</v>
      </c>
      <c r="D14" s="111">
        <v>233.26200000000003</v>
      </c>
      <c r="E14" s="297"/>
      <c r="F14" s="297"/>
      <c r="G14" s="297"/>
      <c r="H14" s="297"/>
      <c r="I14" s="297"/>
      <c r="J14" s="297"/>
      <c r="K14" s="297"/>
      <c r="L14" s="297"/>
      <c r="M14" s="375"/>
      <c r="N14" s="239">
        <f>AVERAGE(B14:M14)</f>
        <v>225.16726920122889</v>
      </c>
      <c r="O14" s="80"/>
      <c r="P14" s="80"/>
      <c r="Q14" s="77"/>
      <c r="R14" s="77"/>
      <c r="S14" s="77"/>
      <c r="T14" s="77"/>
      <c r="U14" s="77"/>
      <c r="V14" s="77"/>
      <c r="W14" s="77"/>
      <c r="X14" s="77"/>
      <c r="Y14" s="77"/>
      <c r="Z14" s="82"/>
      <c r="AA14" s="82"/>
      <c r="AB14" s="193"/>
      <c r="AC14" s="73"/>
      <c r="AD14" s="73"/>
    </row>
    <row r="15" spans="1:30" ht="18.75" customHeight="1">
      <c r="A15" s="178" t="s">
        <v>201</v>
      </c>
      <c r="B15" s="111">
        <v>570.39</v>
      </c>
      <c r="C15" s="111">
        <v>544.61175000000003</v>
      </c>
      <c r="D15" s="111">
        <v>555.44000000000005</v>
      </c>
      <c r="E15" s="297"/>
      <c r="F15" s="297"/>
      <c r="G15" s="297"/>
      <c r="H15" s="297"/>
      <c r="I15" s="297"/>
      <c r="J15" s="297"/>
      <c r="K15" s="297"/>
      <c r="L15" s="297"/>
      <c r="M15" s="297"/>
      <c r="N15" s="239">
        <f t="shared" ref="N15:N23" si="4">AVERAGE(B15:M15)</f>
        <v>556.81391666666661</v>
      </c>
      <c r="O15" s="80"/>
      <c r="P15" s="80"/>
      <c r="Q15" s="77"/>
      <c r="R15" s="77"/>
      <c r="S15" s="77"/>
      <c r="T15" s="77"/>
      <c r="U15" s="77"/>
      <c r="V15" s="77"/>
      <c r="W15" s="77"/>
      <c r="X15" s="77"/>
      <c r="Y15" s="77"/>
      <c r="Z15" s="82"/>
      <c r="AA15" s="82"/>
      <c r="AB15" s="193"/>
      <c r="AC15" s="73"/>
      <c r="AD15" s="73"/>
    </row>
    <row r="16" spans="1:30" ht="18.75" customHeight="1">
      <c r="A16" s="178" t="s">
        <v>202</v>
      </c>
      <c r="B16" s="111">
        <v>489.52</v>
      </c>
      <c r="C16" s="111">
        <v>529.87000000000012</v>
      </c>
      <c r="D16" s="111">
        <v>535.01</v>
      </c>
      <c r="E16" s="297"/>
      <c r="F16" s="297"/>
      <c r="G16" s="297"/>
      <c r="H16" s="297"/>
      <c r="I16" s="297"/>
      <c r="J16" s="297"/>
      <c r="K16" s="297"/>
      <c r="L16" s="375"/>
      <c r="M16" s="375"/>
      <c r="N16" s="239">
        <f t="shared" si="4"/>
        <v>518.13333333333333</v>
      </c>
      <c r="O16" s="80"/>
      <c r="P16" s="80"/>
      <c r="Q16" s="77"/>
      <c r="R16" s="77"/>
      <c r="S16" s="77"/>
      <c r="T16" s="77"/>
      <c r="U16" s="77"/>
      <c r="V16" s="77"/>
      <c r="W16" s="77"/>
      <c r="X16" s="77"/>
      <c r="Y16" s="77"/>
      <c r="Z16" s="82"/>
      <c r="AA16" s="82"/>
      <c r="AB16" s="193"/>
      <c r="AC16" s="73"/>
      <c r="AD16" s="73"/>
    </row>
    <row r="17" spans="1:30" ht="18.75" customHeight="1">
      <c r="A17" s="178" t="s">
        <v>203</v>
      </c>
      <c r="B17" s="111">
        <v>63.002516129032259</v>
      </c>
      <c r="C17" s="111">
        <v>64.570714285714288</v>
      </c>
      <c r="D17" s="111">
        <v>51.09</v>
      </c>
      <c r="E17" s="297"/>
      <c r="F17" s="297"/>
      <c r="G17" s="297"/>
      <c r="H17" s="297"/>
      <c r="I17" s="297"/>
      <c r="J17" s="297"/>
      <c r="K17" s="297"/>
      <c r="L17" s="375"/>
      <c r="M17" s="375"/>
      <c r="N17" s="239">
        <f t="shared" si="4"/>
        <v>59.554410138248848</v>
      </c>
      <c r="O17" s="80"/>
      <c r="P17" s="80"/>
      <c r="Q17" s="77"/>
      <c r="R17" s="77"/>
      <c r="S17" s="77"/>
      <c r="T17" s="77"/>
      <c r="U17" s="77"/>
      <c r="V17" s="77"/>
      <c r="W17" s="77"/>
      <c r="X17" s="77"/>
      <c r="Y17" s="77"/>
      <c r="Z17" s="82"/>
      <c r="AA17" s="82"/>
      <c r="AB17" s="193"/>
      <c r="AC17" s="73"/>
      <c r="AD17" s="73"/>
    </row>
    <row r="18" spans="1:30" ht="18.75" customHeight="1">
      <c r="A18" s="178" t="s">
        <v>204</v>
      </c>
      <c r="B18" s="111">
        <v>49.54</v>
      </c>
      <c r="C18" s="111">
        <v>22.68</v>
      </c>
      <c r="D18" s="111">
        <v>50.03</v>
      </c>
      <c r="E18" s="297"/>
      <c r="F18" s="297"/>
      <c r="G18" s="297"/>
      <c r="H18" s="297"/>
      <c r="I18" s="297"/>
      <c r="J18" s="297"/>
      <c r="K18" s="297"/>
      <c r="L18" s="375"/>
      <c r="M18" s="375"/>
      <c r="N18" s="239">
        <f t="shared" si="4"/>
        <v>40.75</v>
      </c>
      <c r="O18" s="80"/>
      <c r="P18" s="80"/>
      <c r="Q18" s="77"/>
      <c r="R18" s="77"/>
      <c r="S18" s="77"/>
      <c r="T18" s="77"/>
      <c r="U18" s="77"/>
      <c r="V18" s="77"/>
      <c r="W18" s="77"/>
      <c r="X18" s="77"/>
      <c r="Y18" s="77"/>
      <c r="Z18" s="82"/>
      <c r="AA18" s="82"/>
      <c r="AB18" s="193"/>
      <c r="AC18" s="73"/>
      <c r="AD18" s="73"/>
    </row>
    <row r="19" spans="1:30" ht="18.75" customHeight="1">
      <c r="A19" s="178" t="s">
        <v>205</v>
      </c>
      <c r="B19" s="437">
        <v>7.93</v>
      </c>
      <c r="C19" s="111">
        <v>12</v>
      </c>
      <c r="D19" s="111">
        <v>12.62</v>
      </c>
      <c r="E19" s="297"/>
      <c r="F19" s="297"/>
      <c r="G19" s="297"/>
      <c r="H19" s="297"/>
      <c r="I19" s="297"/>
      <c r="J19" s="297"/>
      <c r="K19" s="297"/>
      <c r="L19" s="375"/>
      <c r="M19" s="375"/>
      <c r="N19" s="239">
        <f t="shared" si="4"/>
        <v>10.85</v>
      </c>
      <c r="O19" s="80"/>
      <c r="P19" s="80"/>
      <c r="Q19" s="219"/>
      <c r="R19" s="77"/>
      <c r="S19" s="77"/>
      <c r="T19" s="77"/>
      <c r="U19" s="77"/>
      <c r="V19" s="77"/>
      <c r="W19" s="83"/>
      <c r="X19" s="77"/>
      <c r="Y19" s="77"/>
      <c r="Z19" s="82"/>
      <c r="AA19" s="82"/>
      <c r="AB19" s="193"/>
      <c r="AC19" s="73"/>
      <c r="AD19" s="73"/>
    </row>
    <row r="20" spans="1:30" ht="18.75" customHeight="1">
      <c r="A20" s="178" t="s">
        <v>297</v>
      </c>
      <c r="B20" s="111">
        <v>21.97</v>
      </c>
      <c r="C20" s="111">
        <v>22.2</v>
      </c>
      <c r="D20" s="111">
        <v>20.16</v>
      </c>
      <c r="E20" s="297"/>
      <c r="F20" s="297"/>
      <c r="G20" s="297"/>
      <c r="H20" s="297"/>
      <c r="I20" s="297"/>
      <c r="J20" s="297"/>
      <c r="K20" s="297"/>
      <c r="L20" s="375"/>
      <c r="M20" s="375"/>
      <c r="N20" s="239">
        <f t="shared" si="4"/>
        <v>21.443333333333332</v>
      </c>
      <c r="O20" s="80"/>
      <c r="P20" s="80"/>
      <c r="Q20" s="77"/>
      <c r="R20" s="77"/>
      <c r="S20" s="77"/>
      <c r="T20" s="77"/>
      <c r="U20" s="77"/>
      <c r="V20" s="77"/>
      <c r="W20" s="77"/>
      <c r="X20" s="83"/>
      <c r="Y20" s="77"/>
      <c r="Z20" s="82"/>
      <c r="AA20" s="82"/>
      <c r="AB20" s="193"/>
      <c r="AC20" s="73"/>
      <c r="AD20" s="73"/>
    </row>
    <row r="21" spans="1:30" ht="18.75" customHeight="1">
      <c r="A21" s="178" t="s">
        <v>207</v>
      </c>
      <c r="B21" s="438">
        <v>25</v>
      </c>
      <c r="C21" s="111">
        <v>25</v>
      </c>
      <c r="D21" s="111">
        <v>24</v>
      </c>
      <c r="E21" s="297"/>
      <c r="F21" s="297"/>
      <c r="G21" s="297"/>
      <c r="H21" s="297"/>
      <c r="I21" s="297"/>
      <c r="J21" s="297"/>
      <c r="K21" s="297"/>
      <c r="L21" s="375"/>
      <c r="M21" s="375"/>
      <c r="N21" s="239">
        <f t="shared" si="4"/>
        <v>24.666666666666668</v>
      </c>
      <c r="O21" s="80"/>
      <c r="P21" s="80"/>
      <c r="Q21" s="220"/>
      <c r="R21" s="77"/>
      <c r="S21" s="77"/>
      <c r="T21" s="77"/>
      <c r="U21" s="83"/>
      <c r="V21" s="83"/>
      <c r="W21" s="77"/>
      <c r="X21" s="83"/>
      <c r="Y21" s="77"/>
      <c r="Z21" s="82"/>
      <c r="AA21" s="82"/>
      <c r="AB21" s="193"/>
      <c r="AC21" s="73"/>
      <c r="AD21" s="73"/>
    </row>
    <row r="22" spans="1:30" ht="18.75" customHeight="1">
      <c r="A22" s="178" t="s">
        <v>206</v>
      </c>
      <c r="B22" s="438">
        <v>8</v>
      </c>
      <c r="C22" s="111">
        <v>8</v>
      </c>
      <c r="D22" s="111">
        <v>8</v>
      </c>
      <c r="E22" s="297"/>
      <c r="F22" s="297"/>
      <c r="G22" s="297"/>
      <c r="H22" s="297"/>
      <c r="I22" s="297"/>
      <c r="J22" s="297"/>
      <c r="K22" s="297"/>
      <c r="L22" s="375"/>
      <c r="M22" s="375"/>
      <c r="N22" s="239">
        <f t="shared" si="4"/>
        <v>8</v>
      </c>
      <c r="O22" s="80"/>
      <c r="P22" s="80"/>
      <c r="Q22" s="220"/>
      <c r="R22" s="77"/>
      <c r="S22" s="77"/>
      <c r="T22" s="83"/>
      <c r="U22" s="83"/>
      <c r="V22" s="83"/>
      <c r="W22" s="77"/>
      <c r="X22" s="84"/>
      <c r="Y22" s="84"/>
      <c r="Z22" s="191"/>
      <c r="AA22" s="191"/>
      <c r="AB22" s="230"/>
      <c r="AC22" s="73"/>
      <c r="AD22" s="73"/>
    </row>
    <row r="23" spans="1:30" ht="18.75" customHeight="1">
      <c r="A23" s="178" t="s">
        <v>8</v>
      </c>
      <c r="B23" s="439">
        <v>2071.383837745695</v>
      </c>
      <c r="C23" s="330">
        <v>1910.8539590732212</v>
      </c>
      <c r="D23" s="330">
        <v>2027.5245282095161</v>
      </c>
      <c r="E23" s="377"/>
      <c r="F23" s="377"/>
      <c r="G23" s="377"/>
      <c r="H23" s="377"/>
      <c r="I23" s="377"/>
      <c r="J23" s="377"/>
      <c r="K23" s="378"/>
      <c r="L23" s="378"/>
      <c r="M23" s="378"/>
      <c r="N23" s="410">
        <f t="shared" si="4"/>
        <v>2003.2541083428107</v>
      </c>
      <c r="O23" s="80"/>
      <c r="P23" s="80"/>
      <c r="Q23" s="269"/>
      <c r="R23" s="77"/>
      <c r="S23" s="77"/>
      <c r="T23" s="84"/>
      <c r="U23" s="84"/>
      <c r="V23" s="84"/>
      <c r="W23" s="84"/>
      <c r="X23" s="188"/>
      <c r="Y23" s="188"/>
      <c r="Z23" s="187"/>
      <c r="AA23" s="187"/>
      <c r="AB23" s="230"/>
      <c r="AC23" s="73"/>
      <c r="AD23" s="73"/>
    </row>
    <row r="24" spans="1:30" ht="18.75" customHeight="1" thickBot="1">
      <c r="A24" s="179" t="s">
        <v>15</v>
      </c>
      <c r="B24" s="409">
        <f>SUM(B14:B23)</f>
        <v>3530.8174829069853</v>
      </c>
      <c r="C24" s="409">
        <f t="shared" ref="C24:G24" si="5">SUM(C14:C23)</f>
        <v>3357.9451019303642</v>
      </c>
      <c r="D24" s="242">
        <f t="shared" si="5"/>
        <v>3517.1365282095157</v>
      </c>
      <c r="E24" s="242">
        <f t="shared" si="5"/>
        <v>0</v>
      </c>
      <c r="F24" s="242">
        <f t="shared" si="5"/>
        <v>0</v>
      </c>
      <c r="G24" s="242">
        <f t="shared" si="5"/>
        <v>0</v>
      </c>
      <c r="H24" s="242">
        <f t="shared" ref="H24:N24" si="6">SUM(H14:H23)</f>
        <v>0</v>
      </c>
      <c r="I24" s="242">
        <f t="shared" si="6"/>
        <v>0</v>
      </c>
      <c r="J24" s="381">
        <f t="shared" si="6"/>
        <v>0</v>
      </c>
      <c r="K24" s="381">
        <f t="shared" si="6"/>
        <v>0</v>
      </c>
      <c r="L24" s="381">
        <f t="shared" si="6"/>
        <v>0</v>
      </c>
      <c r="M24" s="381">
        <f t="shared" si="6"/>
        <v>0</v>
      </c>
      <c r="N24" s="411">
        <f t="shared" si="6"/>
        <v>3468.6330376822884</v>
      </c>
      <c r="O24" s="85"/>
      <c r="P24" s="85"/>
      <c r="Q24" s="77"/>
      <c r="R24" s="79"/>
      <c r="S24" s="79"/>
      <c r="T24" s="188"/>
      <c r="U24" s="188"/>
      <c r="V24" s="188"/>
      <c r="W24" s="188"/>
      <c r="X24" s="79"/>
      <c r="Y24" s="187"/>
      <c r="Z24" s="187"/>
      <c r="AA24" s="187"/>
      <c r="AB24" s="193"/>
      <c r="AC24" s="73"/>
      <c r="AD24" s="73"/>
    </row>
    <row r="25" spans="1:30" ht="13.5" customHeight="1">
      <c r="A25" s="113"/>
      <c r="B25" s="115"/>
      <c r="C25" s="115"/>
      <c r="D25" s="115"/>
      <c r="E25" s="115"/>
      <c r="F25" s="115"/>
      <c r="G25" s="115"/>
      <c r="H25" s="115"/>
      <c r="I25" s="115"/>
      <c r="J25" s="382"/>
      <c r="K25" s="382"/>
      <c r="L25" s="383"/>
      <c r="M25" s="147"/>
      <c r="N25" s="147"/>
      <c r="O25" s="151"/>
      <c r="P25" s="85"/>
      <c r="Q25" s="77"/>
      <c r="R25" s="79"/>
      <c r="S25" s="79"/>
      <c r="T25" s="79"/>
      <c r="U25" s="79"/>
      <c r="V25" s="73"/>
      <c r="W25" s="73"/>
      <c r="X25" s="73"/>
      <c r="Y25" s="73"/>
      <c r="Z25" s="73"/>
      <c r="AA25" s="73"/>
      <c r="AB25" s="73"/>
      <c r="AC25" s="73"/>
      <c r="AD25" s="73"/>
    </row>
    <row r="26" spans="1:30" ht="13.5" customHeight="1">
      <c r="A26" s="117" t="s">
        <v>366</v>
      </c>
      <c r="B26" s="113"/>
      <c r="C26" s="113"/>
      <c r="D26" s="113"/>
      <c r="E26" s="113"/>
      <c r="F26" s="113"/>
      <c r="G26" s="113"/>
      <c r="H26" s="114"/>
      <c r="I26" s="113"/>
      <c r="J26" s="113"/>
      <c r="K26" s="113"/>
      <c r="L26" s="104"/>
      <c r="M26" s="113"/>
      <c r="N26" s="113"/>
      <c r="O26" s="73"/>
      <c r="P26" s="80"/>
      <c r="Q26" s="73"/>
      <c r="R26" s="73"/>
      <c r="S26" s="73"/>
      <c r="T26" s="73"/>
      <c r="U26" s="73"/>
      <c r="V26" s="73"/>
      <c r="W26" s="73"/>
      <c r="X26" s="73"/>
      <c r="Y26" s="73"/>
      <c r="Z26" s="73"/>
      <c r="AA26" s="73"/>
      <c r="AB26" s="73"/>
      <c r="AC26" s="73"/>
      <c r="AD26" s="73"/>
    </row>
    <row r="27" spans="1:30" ht="13.5" customHeight="1">
      <c r="A27" s="117" t="s">
        <v>354</v>
      </c>
      <c r="B27" s="113"/>
      <c r="C27" s="113"/>
      <c r="D27" s="113"/>
      <c r="E27" s="113"/>
      <c r="F27" s="113"/>
      <c r="G27" s="113"/>
      <c r="H27" s="113"/>
      <c r="I27" s="113"/>
      <c r="J27" s="113"/>
      <c r="K27" s="113"/>
      <c r="L27" s="104"/>
      <c r="M27" s="113"/>
      <c r="N27" s="113"/>
      <c r="O27" s="73"/>
      <c r="P27" s="80"/>
      <c r="Q27" s="73"/>
      <c r="R27" s="73"/>
      <c r="S27" s="73"/>
      <c r="T27" s="73"/>
      <c r="U27" s="73"/>
      <c r="V27" s="73"/>
      <c r="W27" s="73"/>
      <c r="X27" s="73"/>
      <c r="Y27" s="73"/>
      <c r="Z27" s="73"/>
      <c r="AA27" s="73"/>
      <c r="AB27" s="73"/>
      <c r="AC27" s="73"/>
      <c r="AD27" s="73"/>
    </row>
    <row r="28" spans="1:30">
      <c r="A28" s="117" t="s">
        <v>519</v>
      </c>
      <c r="B28" s="74"/>
      <c r="C28" s="1"/>
      <c r="D28" s="74"/>
      <c r="E28" s="74"/>
      <c r="F28" s="74"/>
      <c r="G28" s="74"/>
      <c r="H28" s="74"/>
      <c r="O28" s="73"/>
      <c r="P28" s="80"/>
      <c r="Q28" s="73"/>
      <c r="R28" s="73"/>
      <c r="S28" s="73"/>
      <c r="T28" s="73"/>
      <c r="U28" s="73"/>
      <c r="V28" s="73"/>
      <c r="W28" s="73"/>
    </row>
    <row r="29" spans="1:30">
      <c r="B29" s="74"/>
      <c r="C29" s="89"/>
      <c r="D29" s="89"/>
      <c r="E29" s="89"/>
      <c r="F29" s="89"/>
      <c r="G29" s="89"/>
      <c r="H29" s="89"/>
      <c r="I29" s="89"/>
      <c r="L29" s="53"/>
      <c r="O29" s="73"/>
      <c r="P29" s="80"/>
      <c r="Q29" s="73"/>
      <c r="R29" s="73"/>
      <c r="S29" s="73"/>
      <c r="T29" s="73"/>
      <c r="U29" s="73"/>
      <c r="V29" s="73"/>
      <c r="W29" s="73"/>
    </row>
    <row r="30" spans="1:30">
      <c r="B30" s="74"/>
      <c r="C30" s="74"/>
      <c r="D30" s="74"/>
      <c r="E30" s="74"/>
      <c r="F30" s="74"/>
      <c r="G30" s="74"/>
      <c r="H30" s="74"/>
      <c r="L30" s="53"/>
      <c r="O30" s="73"/>
      <c r="P30" s="80"/>
      <c r="Q30" s="73"/>
      <c r="R30" s="73"/>
      <c r="S30" s="73"/>
      <c r="T30" s="73"/>
      <c r="U30" s="73"/>
      <c r="V30" s="73"/>
      <c r="W30" s="73"/>
    </row>
    <row r="31" spans="1:30">
      <c r="B31" s="74"/>
      <c r="C31" s="74"/>
      <c r="D31" s="74"/>
      <c r="E31" s="74"/>
      <c r="F31" s="74"/>
      <c r="G31" s="74"/>
      <c r="H31" s="74"/>
      <c r="L31" s="53"/>
      <c r="O31" s="73"/>
      <c r="P31" s="151"/>
      <c r="Q31" s="73"/>
      <c r="R31" s="73"/>
      <c r="S31" s="73"/>
      <c r="T31" s="73"/>
      <c r="U31" s="73"/>
      <c r="V31" s="73"/>
      <c r="W31" s="73"/>
    </row>
    <row r="32" spans="1:30">
      <c r="B32" s="74"/>
      <c r="C32" s="74"/>
      <c r="D32" s="74"/>
      <c r="E32" s="74"/>
      <c r="F32" s="74"/>
      <c r="G32" s="74"/>
      <c r="H32" s="74"/>
      <c r="L32" s="53"/>
      <c r="O32" s="73"/>
      <c r="P32" s="73"/>
      <c r="Q32" s="73"/>
      <c r="R32" s="73"/>
      <c r="S32" s="73"/>
      <c r="T32" s="73"/>
      <c r="U32" s="73"/>
      <c r="V32" s="73"/>
      <c r="W32" s="73"/>
    </row>
    <row r="33" spans="2:23">
      <c r="B33" s="74"/>
      <c r="C33" s="74"/>
      <c r="D33" s="74"/>
      <c r="E33" s="74"/>
      <c r="F33" s="74"/>
      <c r="G33" s="74"/>
      <c r="H33" s="74"/>
      <c r="L33" s="53"/>
      <c r="O33" s="73"/>
      <c r="P33" s="73"/>
      <c r="Q33" s="73"/>
      <c r="R33" s="73"/>
      <c r="S33" s="73"/>
      <c r="T33" s="73"/>
      <c r="U33" s="73"/>
      <c r="V33" s="73"/>
      <c r="W33" s="73"/>
    </row>
    <row r="34" spans="2:23">
      <c r="B34" s="74"/>
      <c r="C34" s="74"/>
      <c r="D34" s="74"/>
      <c r="E34" s="74"/>
      <c r="F34" s="74"/>
      <c r="G34" s="74"/>
      <c r="H34" s="74"/>
      <c r="L34" s="53"/>
    </row>
    <row r="35" spans="2:23">
      <c r="B35" s="74"/>
      <c r="C35" s="74"/>
      <c r="D35" s="74"/>
      <c r="E35" s="74"/>
      <c r="F35" s="74"/>
      <c r="G35" s="74"/>
      <c r="H35" s="74"/>
      <c r="L35" s="5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77" spans="1:17">
      <c r="A77" s="225"/>
      <c r="B77" s="225"/>
      <c r="C77" s="225"/>
      <c r="D77" s="225"/>
      <c r="E77" s="225"/>
      <c r="F77" s="225"/>
      <c r="G77" s="225"/>
      <c r="H77" s="225"/>
      <c r="I77" s="225"/>
      <c r="J77" s="225"/>
      <c r="K77" s="225"/>
      <c r="L77" s="226"/>
      <c r="M77" s="225"/>
      <c r="N77" s="225"/>
      <c r="O77" s="225"/>
      <c r="P77" s="225"/>
      <c r="Q77" s="225"/>
    </row>
  </sheetData>
  <mergeCells count="2">
    <mergeCell ref="A1:N1"/>
    <mergeCell ref="A12:N12"/>
  </mergeCells>
  <phoneticPr fontId="75" type="noConversion"/>
  <printOptions horizontalCentered="1"/>
  <pageMargins left="0.25" right="0.25" top="0.75" bottom="0.75" header="0.3" footer="0.3"/>
  <pageSetup paperSize="5" orientation="landscape" r:id="rId1"/>
  <headerFooter>
    <oddFooter>&amp;C&amp;"-,Bold"MEEI Bulletins Vol 55 No. 3</oddFooter>
  </headerFooter>
  <ignoredErrors>
    <ignoredError sqref="L10:M10 K10 B10:J10 B24:G24 H24:M24" formulaRange="1"/>
    <ignoredError sqref="N3:N10 N14:N24"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6"/>
  <sheetViews>
    <sheetView zoomScaleNormal="100" workbookViewId="0">
      <selection activeCell="G27" sqref="G27"/>
    </sheetView>
  </sheetViews>
  <sheetFormatPr defaultColWidth="9.140625" defaultRowHeight="15"/>
  <cols>
    <col min="1" max="1" width="21.85546875" style="53" customWidth="1"/>
    <col min="2" max="2" width="13.7109375" style="53" customWidth="1"/>
    <col min="3" max="3" width="10.5703125" style="53" customWidth="1"/>
    <col min="4"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457" t="s">
        <v>447</v>
      </c>
      <c r="B1" s="458"/>
      <c r="C1" s="489"/>
      <c r="D1" s="489"/>
      <c r="E1" s="489"/>
      <c r="F1" s="489"/>
      <c r="G1" s="489"/>
      <c r="H1" s="489"/>
      <c r="I1" s="489"/>
      <c r="J1" s="489"/>
      <c r="K1" s="489"/>
      <c r="L1" s="489"/>
      <c r="M1" s="489"/>
      <c r="N1" s="489"/>
      <c r="O1" s="490"/>
      <c r="R1" s="1"/>
      <c r="S1" s="1"/>
      <c r="T1" s="78"/>
      <c r="U1" s="1"/>
      <c r="V1" s="1"/>
      <c r="W1" s="1"/>
      <c r="X1" s="1"/>
      <c r="Y1" s="1"/>
      <c r="Z1" s="1"/>
      <c r="AA1" s="1"/>
      <c r="AB1" s="1"/>
      <c r="AC1" s="1"/>
      <c r="AD1" s="1"/>
      <c r="AE1" s="1"/>
      <c r="AF1" s="73"/>
    </row>
    <row r="2" spans="1:34" ht="25.35" customHeight="1">
      <c r="A2" s="155" t="s">
        <v>284</v>
      </c>
      <c r="B2" s="102" t="s">
        <v>285</v>
      </c>
      <c r="C2" s="110">
        <v>43101</v>
      </c>
      <c r="D2" s="110">
        <v>43132</v>
      </c>
      <c r="E2" s="110">
        <v>43160</v>
      </c>
      <c r="F2" s="110">
        <v>43191</v>
      </c>
      <c r="G2" s="110">
        <v>43221</v>
      </c>
      <c r="H2" s="110">
        <v>43252</v>
      </c>
      <c r="I2" s="110">
        <v>43282</v>
      </c>
      <c r="J2" s="110">
        <v>43313</v>
      </c>
      <c r="K2" s="110">
        <v>43344</v>
      </c>
      <c r="L2" s="110">
        <v>43374</v>
      </c>
      <c r="M2" s="110">
        <v>43405</v>
      </c>
      <c r="N2" s="110">
        <v>43435</v>
      </c>
      <c r="O2" s="166" t="s">
        <v>15</v>
      </c>
      <c r="Q2" s="66"/>
      <c r="R2" s="80"/>
      <c r="S2" s="77"/>
      <c r="T2" s="77"/>
      <c r="U2" s="77"/>
      <c r="V2" s="77"/>
      <c r="W2" s="77"/>
      <c r="X2" s="77"/>
      <c r="Y2" s="77"/>
      <c r="Z2" s="77"/>
      <c r="AA2" s="77"/>
      <c r="AB2" s="77"/>
      <c r="AC2" s="77"/>
      <c r="AD2" s="82"/>
      <c r="AE2" s="86"/>
      <c r="AF2" s="73"/>
      <c r="AG2" s="73"/>
      <c r="AH2" s="73"/>
    </row>
    <row r="3" spans="1:34" ht="18.600000000000001" customHeight="1">
      <c r="A3" s="174" t="s">
        <v>414</v>
      </c>
      <c r="B3" s="116" t="s">
        <v>288</v>
      </c>
      <c r="C3" s="298">
        <v>0</v>
      </c>
      <c r="D3" s="298">
        <v>0</v>
      </c>
      <c r="E3" s="298">
        <v>0</v>
      </c>
      <c r="F3" s="298"/>
      <c r="G3" s="298"/>
      <c r="H3" s="298"/>
      <c r="I3" s="298"/>
      <c r="J3" s="298"/>
      <c r="K3" s="298"/>
      <c r="L3" s="298"/>
      <c r="M3" s="298"/>
      <c r="N3" s="298"/>
      <c r="O3" s="306">
        <f t="shared" ref="O3:O12" si="0">SUM(C3:N3)</f>
        <v>0</v>
      </c>
      <c r="Q3" s="67"/>
      <c r="R3" s="80"/>
      <c r="S3" s="88"/>
      <c r="T3" s="77"/>
      <c r="U3" s="77"/>
      <c r="V3" s="77"/>
      <c r="W3" s="77"/>
      <c r="X3" s="77"/>
      <c r="Y3" s="77"/>
      <c r="Z3" s="77"/>
      <c r="AA3" s="77"/>
      <c r="AB3" s="77"/>
      <c r="AC3" s="82"/>
      <c r="AD3" s="82"/>
      <c r="AE3" s="86"/>
      <c r="AF3" s="73"/>
      <c r="AG3" s="73"/>
      <c r="AH3" s="73"/>
    </row>
    <row r="4" spans="1:34" ht="18.600000000000001" customHeight="1">
      <c r="A4" s="174" t="s">
        <v>416</v>
      </c>
      <c r="B4" s="116" t="s">
        <v>417</v>
      </c>
      <c r="C4" s="298">
        <v>0</v>
      </c>
      <c r="D4" s="298">
        <v>0</v>
      </c>
      <c r="E4" s="298">
        <v>0</v>
      </c>
      <c r="F4" s="298"/>
      <c r="G4" s="298"/>
      <c r="H4" s="298"/>
      <c r="I4" s="298"/>
      <c r="J4" s="298"/>
      <c r="K4" s="298"/>
      <c r="L4" s="298"/>
      <c r="M4" s="298"/>
      <c r="N4" s="298"/>
      <c r="O4" s="306">
        <f>SUM(C4:N4)</f>
        <v>0</v>
      </c>
      <c r="Q4" s="67"/>
      <c r="R4" s="80"/>
      <c r="S4" s="88"/>
      <c r="T4" s="77"/>
      <c r="U4" s="77"/>
      <c r="V4" s="77"/>
      <c r="W4" s="77"/>
      <c r="X4" s="77"/>
      <c r="Y4" s="77"/>
      <c r="Z4" s="77"/>
      <c r="AA4" s="77"/>
      <c r="AB4" s="77"/>
      <c r="AC4" s="82"/>
      <c r="AD4" s="82"/>
      <c r="AE4" s="86"/>
      <c r="AF4" s="73"/>
      <c r="AG4" s="73"/>
      <c r="AH4" s="73"/>
    </row>
    <row r="5" spans="1:34" ht="18.600000000000001" customHeight="1">
      <c r="A5" s="174" t="s">
        <v>415</v>
      </c>
      <c r="B5" s="116" t="s">
        <v>289</v>
      </c>
      <c r="C5" s="298">
        <v>0</v>
      </c>
      <c r="D5" s="298">
        <v>0</v>
      </c>
      <c r="E5" s="298">
        <v>0</v>
      </c>
      <c r="F5" s="298"/>
      <c r="G5" s="298"/>
      <c r="H5" s="298"/>
      <c r="I5" s="298"/>
      <c r="J5" s="298"/>
      <c r="K5" s="298"/>
      <c r="L5" s="298"/>
      <c r="M5" s="298"/>
      <c r="N5" s="299"/>
      <c r="O5" s="306">
        <f t="shared" si="0"/>
        <v>0</v>
      </c>
      <c r="Q5" s="67"/>
      <c r="R5" s="80"/>
      <c r="S5" s="88"/>
      <c r="T5" s="77"/>
      <c r="U5" s="77"/>
      <c r="V5" s="77"/>
      <c r="W5" s="77"/>
      <c r="X5" s="77"/>
      <c r="Y5" s="77"/>
      <c r="Z5" s="77"/>
      <c r="AA5" s="77"/>
      <c r="AB5" s="77"/>
      <c r="AC5" s="82"/>
      <c r="AD5" s="82"/>
      <c r="AE5" s="86"/>
      <c r="AF5" s="73"/>
      <c r="AG5" s="73"/>
      <c r="AH5" s="73"/>
    </row>
    <row r="6" spans="1:34" ht="18.600000000000001" customHeight="1">
      <c r="A6" s="174" t="s">
        <v>389</v>
      </c>
      <c r="B6" s="116" t="s">
        <v>286</v>
      </c>
      <c r="C6" s="298">
        <v>0</v>
      </c>
      <c r="D6" s="298">
        <v>0</v>
      </c>
      <c r="E6" s="298">
        <v>0</v>
      </c>
      <c r="F6" s="298"/>
      <c r="G6" s="298"/>
      <c r="H6" s="298"/>
      <c r="I6" s="298"/>
      <c r="J6" s="298"/>
      <c r="K6" s="298"/>
      <c r="L6" s="298"/>
      <c r="M6" s="298"/>
      <c r="N6" s="298"/>
      <c r="O6" s="306">
        <f t="shared" si="0"/>
        <v>0</v>
      </c>
      <c r="Q6" s="67"/>
      <c r="R6" s="80"/>
      <c r="S6" s="88"/>
      <c r="T6" s="77"/>
      <c r="U6" s="77"/>
      <c r="V6" s="77"/>
      <c r="W6" s="77"/>
      <c r="X6" s="77"/>
      <c r="Y6" s="77"/>
      <c r="Z6" s="77"/>
      <c r="AA6" s="77"/>
      <c r="AB6" s="77"/>
      <c r="AC6" s="82"/>
      <c r="AD6" s="82"/>
      <c r="AE6" s="86"/>
      <c r="AF6" s="73"/>
      <c r="AG6" s="73"/>
      <c r="AH6" s="73"/>
    </row>
    <row r="7" spans="1:34" ht="18.600000000000001" customHeight="1">
      <c r="A7" s="174" t="s">
        <v>418</v>
      </c>
      <c r="B7" s="116" t="s">
        <v>289</v>
      </c>
      <c r="C7" s="298">
        <v>0</v>
      </c>
      <c r="D7" s="298">
        <v>0</v>
      </c>
      <c r="E7" s="298">
        <v>450353</v>
      </c>
      <c r="F7" s="298"/>
      <c r="G7" s="298"/>
      <c r="H7" s="298"/>
      <c r="I7" s="298"/>
      <c r="J7" s="298"/>
      <c r="K7" s="298"/>
      <c r="L7" s="298"/>
      <c r="M7" s="298"/>
      <c r="N7" s="298"/>
      <c r="O7" s="306">
        <f t="shared" si="0"/>
        <v>450353</v>
      </c>
      <c r="Q7" s="67"/>
      <c r="R7" s="80"/>
      <c r="S7" s="88"/>
      <c r="T7" s="77"/>
      <c r="U7" s="77"/>
      <c r="V7" s="77"/>
      <c r="W7" s="77"/>
      <c r="X7" s="77"/>
      <c r="Y7" s="77"/>
      <c r="Z7" s="77"/>
      <c r="AA7" s="77"/>
      <c r="AB7" s="77"/>
      <c r="AC7" s="82"/>
      <c r="AD7" s="82"/>
      <c r="AE7" s="86"/>
      <c r="AF7" s="73"/>
      <c r="AG7" s="73"/>
      <c r="AH7" s="73"/>
    </row>
    <row r="8" spans="1:34" ht="18.600000000000001" customHeight="1">
      <c r="A8" s="174" t="s">
        <v>419</v>
      </c>
      <c r="B8" s="116" t="s">
        <v>289</v>
      </c>
      <c r="C8" s="298">
        <v>0</v>
      </c>
      <c r="D8" s="298">
        <v>0</v>
      </c>
      <c r="E8" s="298">
        <v>738672</v>
      </c>
      <c r="F8" s="298"/>
      <c r="G8" s="298"/>
      <c r="H8" s="298"/>
      <c r="I8" s="298"/>
      <c r="J8" s="298"/>
      <c r="K8" s="298"/>
      <c r="L8" s="300"/>
      <c r="M8" s="298"/>
      <c r="N8" s="299"/>
      <c r="O8" s="306">
        <f t="shared" si="0"/>
        <v>738672</v>
      </c>
      <c r="Q8" s="67"/>
      <c r="R8" s="80"/>
      <c r="S8" s="88"/>
      <c r="T8" s="77"/>
      <c r="U8" s="77"/>
      <c r="V8" s="77"/>
      <c r="W8" s="77"/>
      <c r="X8" s="77"/>
      <c r="Y8" s="77"/>
      <c r="Z8" s="77"/>
      <c r="AA8" s="77"/>
      <c r="AB8" s="77"/>
      <c r="AC8" s="82"/>
      <c r="AD8" s="82"/>
      <c r="AE8" s="86"/>
      <c r="AF8" s="73"/>
      <c r="AG8" s="73"/>
      <c r="AH8" s="73"/>
    </row>
    <row r="9" spans="1:34" ht="18.600000000000001" customHeight="1">
      <c r="A9" s="174" t="s">
        <v>290</v>
      </c>
      <c r="B9" s="116" t="s">
        <v>286</v>
      </c>
      <c r="C9" s="298">
        <v>0</v>
      </c>
      <c r="D9" s="298">
        <v>0</v>
      </c>
      <c r="E9" s="298">
        <v>0</v>
      </c>
      <c r="F9" s="298"/>
      <c r="G9" s="298"/>
      <c r="H9" s="298"/>
      <c r="I9" s="298"/>
      <c r="J9" s="298"/>
      <c r="K9" s="298"/>
      <c r="L9" s="298"/>
      <c r="M9" s="298"/>
      <c r="N9" s="298"/>
      <c r="O9" s="306">
        <f t="shared" si="0"/>
        <v>0</v>
      </c>
      <c r="Q9" s="68"/>
      <c r="R9" s="80"/>
      <c r="S9" s="77"/>
      <c r="T9" s="77"/>
      <c r="U9" s="77"/>
      <c r="V9" s="77"/>
      <c r="W9" s="77"/>
      <c r="X9" s="77"/>
      <c r="Y9" s="77"/>
      <c r="Z9" s="77"/>
      <c r="AA9" s="77"/>
      <c r="AB9" s="77"/>
      <c r="AC9" s="82"/>
      <c r="AD9" s="82"/>
      <c r="AE9" s="86"/>
      <c r="AF9" s="73"/>
      <c r="AG9" s="73"/>
      <c r="AH9" s="73"/>
    </row>
    <row r="10" spans="1:34" ht="18.600000000000001" customHeight="1">
      <c r="A10" s="174" t="s">
        <v>351</v>
      </c>
      <c r="B10" s="116" t="s">
        <v>291</v>
      </c>
      <c r="C10" s="298">
        <v>1480136</v>
      </c>
      <c r="D10" s="298">
        <v>1520855</v>
      </c>
      <c r="E10" s="298">
        <v>0</v>
      </c>
      <c r="F10" s="298"/>
      <c r="G10" s="298"/>
      <c r="H10" s="298"/>
      <c r="I10" s="298"/>
      <c r="J10" s="298"/>
      <c r="K10" s="299"/>
      <c r="L10" s="298"/>
      <c r="M10" s="298"/>
      <c r="N10" s="299"/>
      <c r="O10" s="306">
        <f t="shared" si="0"/>
        <v>3000991</v>
      </c>
      <c r="Q10" s="69"/>
      <c r="R10" s="80"/>
      <c r="S10" s="77"/>
      <c r="T10" s="77"/>
      <c r="U10" s="77"/>
      <c r="V10" s="77"/>
      <c r="W10" s="77"/>
      <c r="X10" s="77"/>
      <c r="Y10" s="77"/>
      <c r="Z10" s="77"/>
      <c r="AA10" s="77"/>
      <c r="AB10" s="77"/>
      <c r="AC10" s="82"/>
      <c r="AD10" s="82"/>
      <c r="AE10" s="86"/>
      <c r="AF10" s="73"/>
      <c r="AG10" s="73"/>
      <c r="AH10" s="73"/>
    </row>
    <row r="11" spans="1:34" ht="18.600000000000001" customHeight="1">
      <c r="A11" s="174" t="s">
        <v>292</v>
      </c>
      <c r="B11" s="116" t="s">
        <v>287</v>
      </c>
      <c r="C11" s="298">
        <v>997455</v>
      </c>
      <c r="D11" s="298">
        <v>950832</v>
      </c>
      <c r="E11" s="298">
        <v>999803</v>
      </c>
      <c r="F11" s="298"/>
      <c r="G11" s="298"/>
      <c r="H11" s="298"/>
      <c r="I11" s="298"/>
      <c r="J11" s="299"/>
      <c r="K11" s="299"/>
      <c r="L11" s="298"/>
      <c r="M11" s="298"/>
      <c r="N11" s="298"/>
      <c r="O11" s="306">
        <f t="shared" si="0"/>
        <v>2948090</v>
      </c>
      <c r="Q11" s="70"/>
      <c r="R11" s="80"/>
      <c r="S11" s="79"/>
      <c r="T11" s="77"/>
      <c r="U11" s="77"/>
      <c r="V11" s="77"/>
      <c r="W11" s="77"/>
      <c r="X11" s="77"/>
      <c r="Y11" s="77"/>
      <c r="Z11" s="77"/>
      <c r="AA11" s="77"/>
      <c r="AB11" s="77"/>
      <c r="AC11" s="82"/>
      <c r="AD11" s="82"/>
      <c r="AE11" s="86"/>
      <c r="AF11" s="73"/>
      <c r="AG11" s="73"/>
      <c r="AH11" s="73"/>
    </row>
    <row r="12" spans="1:34" ht="18.600000000000001" customHeight="1">
      <c r="A12" s="174" t="s">
        <v>293</v>
      </c>
      <c r="B12" s="116" t="s">
        <v>294</v>
      </c>
      <c r="C12" s="298">
        <v>0</v>
      </c>
      <c r="D12" s="301">
        <v>59388</v>
      </c>
      <c r="E12" s="301">
        <v>0</v>
      </c>
      <c r="F12" s="298"/>
      <c r="G12" s="298"/>
      <c r="H12" s="298"/>
      <c r="I12" s="301"/>
      <c r="J12" s="299"/>
      <c r="K12" s="298"/>
      <c r="L12" s="298"/>
      <c r="M12" s="298"/>
      <c r="N12" s="298"/>
      <c r="O12" s="306">
        <f t="shared" si="0"/>
        <v>59388</v>
      </c>
      <c r="Q12" s="71"/>
      <c r="R12" s="80"/>
      <c r="S12" s="77"/>
      <c r="T12" s="77"/>
      <c r="U12" s="77"/>
      <c r="V12" s="77"/>
      <c r="W12" s="83"/>
      <c r="X12" s="77"/>
      <c r="Y12" s="77"/>
      <c r="Z12" s="83"/>
      <c r="AA12" s="77"/>
      <c r="AB12" s="77"/>
      <c r="AC12" s="82"/>
      <c r="AD12" s="82"/>
      <c r="AE12" s="86"/>
      <c r="AF12" s="73"/>
      <c r="AG12" s="73"/>
      <c r="AH12" s="73"/>
    </row>
    <row r="13" spans="1:34" ht="18.600000000000001" customHeight="1" thickBot="1">
      <c r="A13" s="493" t="s">
        <v>15</v>
      </c>
      <c r="B13" s="494"/>
      <c r="C13" s="302">
        <f t="shared" ref="C13:O13" si="1">SUM(C3:C12)</f>
        <v>2477591</v>
      </c>
      <c r="D13" s="302">
        <f t="shared" si="1"/>
        <v>2531075</v>
      </c>
      <c r="E13" s="302">
        <f t="shared" si="1"/>
        <v>2188828</v>
      </c>
      <c r="F13" s="302">
        <f t="shared" si="1"/>
        <v>0</v>
      </c>
      <c r="G13" s="302">
        <f t="shared" si="1"/>
        <v>0</v>
      </c>
      <c r="H13" s="302">
        <f t="shared" si="1"/>
        <v>0</v>
      </c>
      <c r="I13" s="302">
        <f t="shared" si="1"/>
        <v>0</v>
      </c>
      <c r="J13" s="302">
        <f t="shared" si="1"/>
        <v>0</v>
      </c>
      <c r="K13" s="302">
        <f t="shared" si="1"/>
        <v>0</v>
      </c>
      <c r="L13" s="303">
        <f t="shared" si="1"/>
        <v>0</v>
      </c>
      <c r="M13" s="303">
        <f t="shared" si="1"/>
        <v>0</v>
      </c>
      <c r="N13" s="303">
        <f t="shared" si="1"/>
        <v>0</v>
      </c>
      <c r="O13" s="307">
        <f t="shared" si="1"/>
        <v>7197494</v>
      </c>
      <c r="Q13" s="73"/>
      <c r="R13" s="80"/>
      <c r="S13" s="77"/>
      <c r="T13" s="77"/>
      <c r="U13" s="77"/>
      <c r="V13" s="83"/>
      <c r="W13" s="83"/>
      <c r="X13" s="83"/>
      <c r="Y13" s="77"/>
      <c r="Z13" s="77"/>
      <c r="AA13" s="77"/>
      <c r="AB13" s="77"/>
      <c r="AC13" s="82"/>
      <c r="AD13" s="82"/>
      <c r="AE13" s="86"/>
      <c r="AF13" s="73"/>
      <c r="AG13" s="73"/>
      <c r="AH13" s="73"/>
    </row>
    <row r="14" spans="1:34" ht="9.75" customHeight="1" thickBot="1">
      <c r="A14" s="281"/>
      <c r="B14" s="281"/>
      <c r="C14" s="281"/>
      <c r="D14" s="281"/>
      <c r="E14" s="281"/>
      <c r="F14" s="281"/>
      <c r="G14" s="281"/>
      <c r="H14" s="281"/>
      <c r="I14" s="282"/>
      <c r="J14" s="281"/>
      <c r="K14" s="281"/>
      <c r="L14" s="281"/>
      <c r="M14" s="283"/>
      <c r="N14" s="281"/>
      <c r="O14" s="281"/>
      <c r="Q14" s="73"/>
      <c r="R14" s="80"/>
      <c r="S14" s="77"/>
      <c r="T14" s="77"/>
      <c r="U14" s="77"/>
      <c r="V14" s="77"/>
      <c r="W14" s="77"/>
      <c r="X14" s="77"/>
      <c r="Y14" s="77"/>
      <c r="Z14" s="77"/>
      <c r="AA14" s="77"/>
      <c r="AB14" s="77"/>
      <c r="AC14" s="82"/>
      <c r="AD14" s="82"/>
      <c r="AE14" s="86"/>
      <c r="AF14" s="73"/>
      <c r="AG14" s="73"/>
      <c r="AH14" s="73"/>
    </row>
    <row r="15" spans="1:34" ht="25.35" customHeight="1">
      <c r="A15" s="457" t="s">
        <v>448</v>
      </c>
      <c r="B15" s="458"/>
      <c r="C15" s="489"/>
      <c r="D15" s="489"/>
      <c r="E15" s="489"/>
      <c r="F15" s="489"/>
      <c r="G15" s="489"/>
      <c r="H15" s="489"/>
      <c r="I15" s="489"/>
      <c r="J15" s="489"/>
      <c r="K15" s="489"/>
      <c r="L15" s="489"/>
      <c r="M15" s="489"/>
      <c r="N15" s="489"/>
      <c r="O15" s="490"/>
      <c r="P15" s="63"/>
      <c r="Q15" s="87"/>
      <c r="R15" s="85"/>
      <c r="S15" s="79"/>
      <c r="T15" s="79"/>
      <c r="U15" s="79"/>
      <c r="V15" s="79"/>
      <c r="W15" s="79"/>
      <c r="X15" s="79"/>
      <c r="Y15" s="79"/>
      <c r="Z15" s="79"/>
      <c r="AA15" s="79"/>
      <c r="AB15" s="79"/>
      <c r="AC15" s="79"/>
      <c r="AD15" s="79"/>
      <c r="AE15" s="79"/>
      <c r="AF15" s="73"/>
      <c r="AG15" s="73"/>
      <c r="AH15" s="73"/>
    </row>
    <row r="16" spans="1:34" ht="25.35" customHeight="1">
      <c r="A16" s="495" t="s">
        <v>284</v>
      </c>
      <c r="B16" s="496"/>
      <c r="C16" s="110">
        <v>43101</v>
      </c>
      <c r="D16" s="110">
        <v>43132</v>
      </c>
      <c r="E16" s="110">
        <v>43160</v>
      </c>
      <c r="F16" s="110">
        <v>43191</v>
      </c>
      <c r="G16" s="110">
        <v>43221</v>
      </c>
      <c r="H16" s="110">
        <v>43252</v>
      </c>
      <c r="I16" s="110">
        <v>43282</v>
      </c>
      <c r="J16" s="110">
        <v>43313</v>
      </c>
      <c r="K16" s="110">
        <v>43344</v>
      </c>
      <c r="L16" s="110">
        <v>43374</v>
      </c>
      <c r="M16" s="110">
        <v>43405</v>
      </c>
      <c r="N16" s="110">
        <v>43435</v>
      </c>
      <c r="O16" s="166" t="s">
        <v>15</v>
      </c>
      <c r="P16" s="56"/>
      <c r="Q16" s="87"/>
      <c r="R16" s="80"/>
      <c r="S16" s="81"/>
      <c r="T16" s="81"/>
      <c r="U16" s="81"/>
      <c r="V16" s="81"/>
      <c r="W16" s="81"/>
      <c r="X16" s="81"/>
      <c r="Y16" s="81"/>
      <c r="Z16" s="81"/>
      <c r="AA16" s="81"/>
      <c r="AB16" s="81"/>
      <c r="AC16" s="81"/>
      <c r="AD16" s="81"/>
      <c r="AE16" s="1"/>
      <c r="AF16" s="73"/>
    </row>
    <row r="17" spans="1:32" ht="18.600000000000001" customHeight="1">
      <c r="A17" s="497" t="s">
        <v>295</v>
      </c>
      <c r="B17" s="498"/>
      <c r="C17" s="298">
        <v>760640</v>
      </c>
      <c r="D17" s="298">
        <v>380383</v>
      </c>
      <c r="E17" s="298">
        <v>760514</v>
      </c>
      <c r="F17" s="298"/>
      <c r="G17" s="298"/>
      <c r="H17" s="298"/>
      <c r="I17" s="298"/>
      <c r="J17" s="298"/>
      <c r="K17" s="298"/>
      <c r="L17" s="298"/>
      <c r="M17" s="298"/>
      <c r="N17" s="298"/>
      <c r="O17" s="308">
        <f>SUM(C17:N17)</f>
        <v>1901537</v>
      </c>
      <c r="P17" s="57"/>
      <c r="Q17" s="87"/>
      <c r="R17" s="80"/>
      <c r="S17" s="77"/>
      <c r="T17" s="77"/>
      <c r="U17" s="77"/>
      <c r="V17" s="77"/>
      <c r="W17" s="77"/>
      <c r="X17" s="77"/>
      <c r="Y17" s="77"/>
      <c r="Z17" s="77"/>
      <c r="AA17" s="77"/>
      <c r="AB17" s="77"/>
      <c r="AC17" s="77"/>
      <c r="AD17" s="82"/>
      <c r="AE17" s="1"/>
      <c r="AF17" s="73"/>
    </row>
    <row r="18" spans="1:32" ht="18.600000000000001" customHeight="1">
      <c r="A18" s="497" t="s">
        <v>296</v>
      </c>
      <c r="B18" s="498"/>
      <c r="C18" s="298">
        <v>0</v>
      </c>
      <c r="D18" s="298">
        <v>500736</v>
      </c>
      <c r="E18" s="298">
        <v>0</v>
      </c>
      <c r="F18" s="298"/>
      <c r="G18" s="298"/>
      <c r="H18" s="298"/>
      <c r="I18" s="298"/>
      <c r="J18" s="298"/>
      <c r="K18" s="298"/>
      <c r="L18" s="298"/>
      <c r="M18" s="298"/>
      <c r="N18" s="146"/>
      <c r="O18" s="308">
        <f>SUM(C18:N18)</f>
        <v>500736</v>
      </c>
      <c r="P18" s="56"/>
      <c r="Q18" s="87"/>
      <c r="R18" s="80"/>
      <c r="S18" s="88"/>
      <c r="T18" s="77"/>
      <c r="U18" s="77"/>
      <c r="V18" s="77"/>
      <c r="W18" s="77"/>
      <c r="X18" s="77"/>
      <c r="Y18" s="77"/>
      <c r="Z18" s="77"/>
      <c r="AA18" s="77"/>
      <c r="AB18" s="77"/>
      <c r="AC18" s="82"/>
      <c r="AD18" s="82"/>
      <c r="AE18" s="1"/>
      <c r="AF18" s="73"/>
    </row>
    <row r="19" spans="1:32" ht="18.600000000000001" customHeight="1" thickBot="1">
      <c r="A19" s="491" t="s">
        <v>15</v>
      </c>
      <c r="B19" s="492"/>
      <c r="C19" s="304">
        <f t="shared" ref="C19:O19" si="2">SUM(C17:C18)</f>
        <v>760640</v>
      </c>
      <c r="D19" s="304">
        <f>SUM(D17:D18)</f>
        <v>881119</v>
      </c>
      <c r="E19" s="304">
        <f>SUM(E17:E18)</f>
        <v>760514</v>
      </c>
      <c r="F19" s="304">
        <f>SUM(F17:F18)</f>
        <v>0</v>
      </c>
      <c r="G19" s="304">
        <f t="shared" si="2"/>
        <v>0</v>
      </c>
      <c r="H19" s="304">
        <f t="shared" si="2"/>
        <v>0</v>
      </c>
      <c r="I19" s="304">
        <f>SUM(I17:I18)</f>
        <v>0</v>
      </c>
      <c r="J19" s="305">
        <f t="shared" si="2"/>
        <v>0</v>
      </c>
      <c r="K19" s="304">
        <f t="shared" si="2"/>
        <v>0</v>
      </c>
      <c r="L19" s="304">
        <f t="shared" si="2"/>
        <v>0</v>
      </c>
      <c r="M19" s="304">
        <f t="shared" si="2"/>
        <v>0</v>
      </c>
      <c r="N19" s="304">
        <f t="shared" si="2"/>
        <v>0</v>
      </c>
      <c r="O19" s="309">
        <f t="shared" si="2"/>
        <v>2402273</v>
      </c>
      <c r="P19" s="56"/>
      <c r="Q19" s="73"/>
      <c r="R19" s="85"/>
      <c r="S19" s="79"/>
      <c r="T19" s="79"/>
      <c r="U19" s="79"/>
      <c r="V19" s="79"/>
      <c r="W19" s="79"/>
      <c r="X19" s="79"/>
      <c r="Y19" s="79"/>
      <c r="Z19" s="79"/>
      <c r="AA19" s="79"/>
      <c r="AB19" s="79"/>
      <c r="AC19" s="79"/>
      <c r="AD19" s="79"/>
      <c r="AE19" s="1"/>
      <c r="AF19" s="73"/>
    </row>
    <row r="20" spans="1:32">
      <c r="A20" s="64"/>
      <c r="B20" s="64"/>
      <c r="C20" s="89"/>
      <c r="D20" s="1"/>
      <c r="E20" s="89"/>
      <c r="F20" s="89"/>
      <c r="G20" s="89"/>
      <c r="H20" s="89"/>
      <c r="I20" s="89"/>
      <c r="Q20" s="73"/>
      <c r="R20" s="80"/>
      <c r="S20" s="77"/>
      <c r="T20" s="77"/>
      <c r="U20" s="77"/>
      <c r="V20" s="77"/>
      <c r="W20" s="77"/>
      <c r="X20" s="77"/>
      <c r="Y20" s="77"/>
      <c r="Z20" s="77"/>
      <c r="AA20" s="77"/>
      <c r="AB20" s="77"/>
      <c r="AC20" s="82"/>
      <c r="AD20" s="82"/>
      <c r="AE20" s="1"/>
      <c r="AF20" s="73"/>
    </row>
    <row r="21" spans="1:32">
      <c r="C21" s="89"/>
      <c r="D21" s="89"/>
      <c r="F21" s="225"/>
      <c r="G21" s="225"/>
      <c r="H21" s="225"/>
      <c r="I21" s="225"/>
      <c r="M21" s="53"/>
      <c r="Q21" s="73"/>
      <c r="R21" s="80"/>
      <c r="S21" s="79"/>
      <c r="T21" s="77"/>
      <c r="U21" s="77"/>
      <c r="V21" s="77"/>
      <c r="W21" s="77"/>
      <c r="X21" s="77"/>
      <c r="Y21" s="77"/>
      <c r="Z21" s="77"/>
      <c r="AA21" s="77"/>
      <c r="AB21" s="77"/>
      <c r="AC21" s="82"/>
      <c r="AD21" s="82"/>
      <c r="AE21" s="1"/>
      <c r="AF21" s="73"/>
    </row>
    <row r="22" spans="1:32">
      <c r="C22" s="183"/>
      <c r="D22" s="183"/>
      <c r="E22" s="183"/>
      <c r="F22" s="183"/>
      <c r="G22" s="183"/>
      <c r="H22" s="183"/>
      <c r="I22" s="183"/>
      <c r="J22" s="183"/>
      <c r="M22" s="53"/>
      <c r="Q22" s="73"/>
      <c r="R22" s="80"/>
      <c r="S22" s="77"/>
      <c r="T22" s="77"/>
      <c r="U22" s="77"/>
      <c r="V22" s="77"/>
      <c r="W22" s="83"/>
      <c r="X22" s="77"/>
      <c r="Y22" s="77"/>
      <c r="Z22" s="83"/>
      <c r="AA22" s="77"/>
      <c r="AB22" s="77"/>
      <c r="AC22" s="82"/>
      <c r="AD22" s="82"/>
      <c r="AE22" s="1"/>
      <c r="AF22" s="73"/>
    </row>
    <row r="23" spans="1:32">
      <c r="C23" s="89"/>
      <c r="D23" s="89"/>
      <c r="E23" s="89"/>
      <c r="F23" s="89"/>
      <c r="G23" s="89"/>
      <c r="H23" s="89"/>
      <c r="I23" s="89"/>
      <c r="M23" s="53"/>
      <c r="R23" s="80"/>
      <c r="S23" s="77"/>
      <c r="T23" s="77"/>
      <c r="U23" s="77"/>
      <c r="V23" s="83"/>
      <c r="W23" s="83"/>
      <c r="X23" s="83"/>
      <c r="Y23" s="77"/>
      <c r="Z23" s="77"/>
      <c r="AA23" s="77"/>
      <c r="AB23" s="77"/>
      <c r="AC23" s="82"/>
      <c r="AD23" s="82"/>
      <c r="AE23" s="1"/>
      <c r="AF23" s="73"/>
    </row>
    <row r="24" spans="1:32">
      <c r="C24" s="278"/>
      <c r="D24" s="278"/>
      <c r="E24" s="278"/>
      <c r="F24" s="278"/>
      <c r="G24" s="278"/>
      <c r="H24" s="278"/>
      <c r="I24" s="278"/>
      <c r="J24" s="278"/>
      <c r="M24" s="53"/>
      <c r="R24" s="80"/>
      <c r="S24" s="77"/>
      <c r="T24" s="77"/>
      <c r="U24" s="77"/>
      <c r="V24" s="77"/>
      <c r="W24" s="77"/>
      <c r="X24" s="84"/>
      <c r="Y24" s="77"/>
      <c r="Z24" s="77"/>
      <c r="AA24" s="77"/>
      <c r="AB24" s="77"/>
      <c r="AC24" s="82"/>
      <c r="AD24" s="82"/>
      <c r="AE24" s="1"/>
      <c r="AF24" s="73"/>
    </row>
    <row r="25" spans="1:32">
      <c r="C25" s="89"/>
      <c r="D25" s="89"/>
      <c r="E25" s="89"/>
      <c r="F25" s="89"/>
      <c r="G25" s="89"/>
      <c r="H25" s="89"/>
      <c r="I25" s="89"/>
      <c r="M25" s="53"/>
      <c r="R25" s="85"/>
      <c r="S25" s="79"/>
      <c r="T25" s="79"/>
      <c r="U25" s="79"/>
      <c r="V25" s="79"/>
      <c r="W25" s="79"/>
      <c r="X25" s="79"/>
      <c r="Y25" s="79"/>
      <c r="Z25" s="79"/>
      <c r="AA25" s="79"/>
      <c r="AB25" s="79"/>
      <c r="AC25" s="79"/>
      <c r="AD25" s="79"/>
      <c r="AE25" s="1"/>
      <c r="AF25" s="73"/>
    </row>
    <row r="26" spans="1:32">
      <c r="C26" s="89"/>
      <c r="D26" s="89"/>
      <c r="E26" s="89"/>
      <c r="F26" s="89"/>
      <c r="G26" s="89"/>
      <c r="H26" s="89"/>
      <c r="I26" s="89"/>
      <c r="M26" s="53"/>
      <c r="R26" s="1"/>
      <c r="S26" s="1"/>
      <c r="T26" s="1"/>
      <c r="U26" s="1"/>
      <c r="V26" s="1"/>
      <c r="W26" s="1"/>
      <c r="X26" s="1"/>
      <c r="Y26" s="1"/>
      <c r="Z26" s="1"/>
      <c r="AA26" s="1"/>
      <c r="AB26" s="1"/>
      <c r="AC26" s="1"/>
      <c r="AD26" s="1"/>
      <c r="AE26" s="1"/>
      <c r="AF26" s="73"/>
    </row>
    <row r="27" spans="1:32">
      <c r="C27" s="89"/>
      <c r="D27" s="89"/>
      <c r="E27" s="89"/>
      <c r="F27" s="89"/>
      <c r="G27" s="89"/>
      <c r="H27" s="89"/>
      <c r="I27" s="89"/>
      <c r="M27" s="53"/>
      <c r="R27" s="73"/>
      <c r="S27" s="73"/>
      <c r="T27" s="73"/>
      <c r="U27" s="73"/>
      <c r="V27" s="73"/>
      <c r="W27" s="73"/>
      <c r="X27" s="73"/>
      <c r="Y27" s="73"/>
      <c r="Z27" s="73"/>
      <c r="AA27" s="73"/>
      <c r="AB27" s="73"/>
      <c r="AC27" s="73"/>
      <c r="AD27" s="73"/>
      <c r="AE27" s="73"/>
      <c r="AF27" s="73"/>
    </row>
    <row r="28" spans="1:32">
      <c r="C28" s="89"/>
      <c r="D28" s="89"/>
      <c r="E28" s="89"/>
      <c r="F28" s="89"/>
      <c r="G28" s="89"/>
      <c r="H28" s="89"/>
      <c r="I28" s="89"/>
      <c r="M28" s="53"/>
    </row>
    <row r="29" spans="1:32">
      <c r="C29" s="89"/>
      <c r="D29" s="89"/>
      <c r="E29" s="89"/>
      <c r="F29" s="89"/>
      <c r="G29" s="89"/>
      <c r="H29" s="89"/>
      <c r="I29" s="89"/>
      <c r="M29" s="53"/>
    </row>
    <row r="30" spans="1:32">
      <c r="C30" s="89"/>
      <c r="D30" s="89"/>
      <c r="E30" s="89"/>
      <c r="F30" s="89"/>
      <c r="G30" s="89"/>
      <c r="H30" s="89"/>
      <c r="I30" s="89"/>
      <c r="M30" s="53"/>
    </row>
    <row r="31" spans="1:32">
      <c r="C31" s="89"/>
      <c r="D31" s="89"/>
      <c r="E31" s="89"/>
      <c r="F31" s="89"/>
      <c r="G31" s="89"/>
      <c r="H31" s="89"/>
      <c r="I31" s="89"/>
      <c r="M31" s="53"/>
    </row>
    <row r="32" spans="1:32">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66" spans="1:17">
      <c r="A66" s="225"/>
      <c r="B66" s="225"/>
      <c r="C66" s="225"/>
      <c r="D66" s="225"/>
      <c r="E66" s="225"/>
      <c r="F66" s="225"/>
      <c r="G66" s="225"/>
      <c r="H66" s="225"/>
      <c r="I66" s="225"/>
      <c r="J66" s="225"/>
      <c r="K66" s="225"/>
      <c r="L66" s="225"/>
      <c r="M66" s="226"/>
      <c r="N66" s="225"/>
      <c r="O66" s="225"/>
      <c r="P66" s="225"/>
      <c r="Q66" s="225"/>
    </row>
  </sheetData>
  <mergeCells count="7">
    <mergeCell ref="A19:B19"/>
    <mergeCell ref="A13:B13"/>
    <mergeCell ref="A1:O1"/>
    <mergeCell ref="A15:O15"/>
    <mergeCell ref="A16:B16"/>
    <mergeCell ref="A17:B17"/>
    <mergeCell ref="A18:B18"/>
  </mergeCells>
  <printOptions horizontalCentered="1"/>
  <pageMargins left="0.25" right="0.25" top="0.75" bottom="0.75" header="0.3" footer="0.3"/>
  <pageSetup paperSize="5" orientation="landscape" r:id="rId1"/>
  <headerFooter>
    <oddFooter>&amp;C&amp;"-,Bold"MEEI Bulletins Vol 55 No. 3</oddFooter>
  </headerFooter>
  <ignoredErrors>
    <ignoredError sqref="C13:L13 C19 M13:N13 F19:N19 D19:E19"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zoomScaleNormal="100" zoomScaleSheetLayoutView="100" workbookViewId="0">
      <selection activeCell="G27" sqref="G27"/>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457" t="s">
        <v>449</v>
      </c>
      <c r="B1" s="489"/>
      <c r="C1" s="489"/>
      <c r="D1" s="489"/>
      <c r="E1" s="489"/>
      <c r="F1" s="489"/>
      <c r="G1" s="489"/>
      <c r="H1" s="489"/>
      <c r="I1" s="489"/>
      <c r="J1" s="489"/>
      <c r="K1" s="489"/>
      <c r="L1" s="489"/>
      <c r="M1" s="489"/>
      <c r="N1" s="490"/>
      <c r="Q1" s="1"/>
      <c r="R1" s="1"/>
      <c r="S1" s="78"/>
      <c r="T1" s="1"/>
      <c r="U1" s="1"/>
      <c r="V1" s="1"/>
      <c r="W1" s="1"/>
      <c r="X1" s="1"/>
      <c r="Y1" s="1"/>
      <c r="Z1" s="1"/>
      <c r="AA1" s="1"/>
      <c r="AB1" s="1"/>
      <c r="AC1" s="1"/>
      <c r="AD1" s="1"/>
      <c r="AE1" s="73"/>
    </row>
    <row r="2" spans="1:33" ht="18.75" customHeight="1">
      <c r="A2" s="495" t="s">
        <v>220</v>
      </c>
      <c r="B2" s="502"/>
      <c r="C2" s="502"/>
      <c r="D2" s="502"/>
      <c r="E2" s="502"/>
      <c r="F2" s="502"/>
      <c r="G2" s="502"/>
      <c r="H2" s="502"/>
      <c r="I2" s="502"/>
      <c r="J2" s="502"/>
      <c r="K2" s="502"/>
      <c r="L2" s="502"/>
      <c r="M2" s="502"/>
      <c r="N2" s="503"/>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149</v>
      </c>
      <c r="B4" s="312">
        <v>50567</v>
      </c>
      <c r="C4" s="146">
        <v>41374</v>
      </c>
      <c r="D4" s="146">
        <v>46727</v>
      </c>
      <c r="E4" s="146"/>
      <c r="F4" s="146"/>
      <c r="G4" s="146"/>
      <c r="H4" s="146"/>
      <c r="I4" s="146"/>
      <c r="J4" s="146"/>
      <c r="K4" s="331"/>
      <c r="L4" s="146"/>
      <c r="M4" s="146"/>
      <c r="N4" s="313">
        <f>SUM(B4:M4)</f>
        <v>138668</v>
      </c>
      <c r="P4" s="67"/>
      <c r="Q4" s="80"/>
      <c r="R4" s="88"/>
      <c r="S4" s="77"/>
      <c r="T4" s="77"/>
      <c r="U4" s="77"/>
      <c r="V4" s="77"/>
      <c r="W4" s="77"/>
      <c r="X4" s="77"/>
      <c r="Y4" s="77"/>
      <c r="Z4" s="77"/>
      <c r="AA4" s="77"/>
      <c r="AB4" s="82"/>
      <c r="AC4" s="82"/>
      <c r="AD4" s="86"/>
      <c r="AE4" s="73"/>
      <c r="AF4" s="73"/>
      <c r="AG4" s="73"/>
    </row>
    <row r="5" spans="1:33" ht="18" customHeight="1">
      <c r="A5" s="174" t="s">
        <v>211</v>
      </c>
      <c r="B5" s="312">
        <v>360572</v>
      </c>
      <c r="C5" s="146">
        <v>339584</v>
      </c>
      <c r="D5" s="146">
        <v>380609</v>
      </c>
      <c r="E5" s="146"/>
      <c r="F5" s="146"/>
      <c r="G5" s="146"/>
      <c r="H5" s="146"/>
      <c r="I5" s="146"/>
      <c r="J5" s="146"/>
      <c r="K5" s="331"/>
      <c r="L5" s="146"/>
      <c r="M5" s="146"/>
      <c r="N5" s="313">
        <f t="shared" ref="N5:N13" si="0">SUM(B5:M5)</f>
        <v>1080765</v>
      </c>
      <c r="P5" s="67"/>
      <c r="Q5" s="80"/>
      <c r="R5" s="88"/>
      <c r="S5" s="77"/>
      <c r="T5" s="77"/>
      <c r="U5" s="77"/>
      <c r="V5" s="77"/>
      <c r="W5" s="77"/>
      <c r="X5" s="77"/>
      <c r="Y5" s="77"/>
      <c r="Z5" s="77"/>
      <c r="AA5" s="77"/>
      <c r="AB5" s="82"/>
      <c r="AC5" s="82"/>
      <c r="AD5" s="86"/>
      <c r="AE5" s="73"/>
      <c r="AF5" s="73"/>
      <c r="AG5" s="73"/>
    </row>
    <row r="6" spans="1:33" ht="18" customHeight="1">
      <c r="A6" s="174" t="s">
        <v>273</v>
      </c>
      <c r="B6" s="312">
        <v>0</v>
      </c>
      <c r="C6" s="146">
        <v>0</v>
      </c>
      <c r="D6" s="146">
        <v>0</v>
      </c>
      <c r="E6" s="146"/>
      <c r="F6" s="146"/>
      <c r="G6" s="146"/>
      <c r="H6" s="146"/>
      <c r="I6" s="146"/>
      <c r="J6" s="146"/>
      <c r="K6" s="331"/>
      <c r="L6" s="146"/>
      <c r="M6" s="146"/>
      <c r="N6" s="313">
        <f t="shared" si="0"/>
        <v>0</v>
      </c>
      <c r="P6" s="67"/>
      <c r="Q6" s="80"/>
      <c r="R6" s="88"/>
      <c r="S6" s="77"/>
      <c r="T6" s="77"/>
      <c r="U6" s="77"/>
      <c r="V6" s="77"/>
      <c r="W6" s="77"/>
      <c r="X6" s="77"/>
      <c r="Y6" s="77"/>
      <c r="Z6" s="77"/>
      <c r="AA6" s="77"/>
      <c r="AB6" s="82"/>
      <c r="AC6" s="82"/>
      <c r="AD6" s="86"/>
      <c r="AE6" s="73"/>
      <c r="AF6" s="73"/>
      <c r="AG6" s="73"/>
    </row>
    <row r="7" spans="1:33" ht="18" customHeight="1">
      <c r="A7" s="174" t="s">
        <v>180</v>
      </c>
      <c r="B7" s="312">
        <v>0</v>
      </c>
      <c r="C7" s="146">
        <v>0</v>
      </c>
      <c r="D7" s="146">
        <v>0</v>
      </c>
      <c r="E7" s="146"/>
      <c r="F7" s="146"/>
      <c r="G7" s="146"/>
      <c r="H7" s="146"/>
      <c r="I7" s="146"/>
      <c r="J7" s="146"/>
      <c r="K7" s="331"/>
      <c r="L7" s="146"/>
      <c r="M7" s="146"/>
      <c r="N7" s="313">
        <f t="shared" si="0"/>
        <v>0</v>
      </c>
      <c r="P7" s="67"/>
      <c r="Q7" s="80"/>
      <c r="R7" s="88"/>
      <c r="S7" s="77"/>
      <c r="T7" s="77"/>
      <c r="U7" s="77"/>
      <c r="V7" s="77"/>
      <c r="W7" s="77"/>
      <c r="X7" s="77"/>
      <c r="Y7" s="77"/>
      <c r="Z7" s="77"/>
      <c r="AA7" s="77"/>
      <c r="AB7" s="82"/>
      <c r="AC7" s="82"/>
      <c r="AD7" s="86"/>
      <c r="AE7" s="73"/>
      <c r="AF7" s="73"/>
      <c r="AG7" s="73"/>
    </row>
    <row r="8" spans="1:33" ht="18" customHeight="1">
      <c r="A8" s="174" t="s">
        <v>269</v>
      </c>
      <c r="B8" s="312">
        <v>87629</v>
      </c>
      <c r="C8" s="146">
        <v>84370</v>
      </c>
      <c r="D8" s="146">
        <v>79219</v>
      </c>
      <c r="E8" s="146"/>
      <c r="F8" s="146"/>
      <c r="G8" s="146"/>
      <c r="H8" s="146"/>
      <c r="I8" s="146"/>
      <c r="J8" s="146"/>
      <c r="K8" s="331"/>
      <c r="L8" s="146"/>
      <c r="M8" s="146"/>
      <c r="N8" s="313">
        <f t="shared" si="0"/>
        <v>251218</v>
      </c>
      <c r="P8" s="67"/>
      <c r="Q8" s="80"/>
      <c r="R8" s="88"/>
      <c r="S8" s="77"/>
      <c r="T8" s="77"/>
      <c r="U8" s="77"/>
      <c r="V8" s="77"/>
      <c r="W8" s="77"/>
      <c r="X8" s="77"/>
      <c r="Y8" s="77"/>
      <c r="Z8" s="77"/>
      <c r="AA8" s="77"/>
      <c r="AB8" s="82"/>
      <c r="AC8" s="82"/>
      <c r="AD8" s="86"/>
      <c r="AE8" s="73"/>
      <c r="AF8" s="73"/>
      <c r="AG8" s="73"/>
    </row>
    <row r="9" spans="1:33" ht="18" customHeight="1">
      <c r="A9" s="174" t="s">
        <v>370</v>
      </c>
      <c r="B9" s="312">
        <v>269909</v>
      </c>
      <c r="C9" s="146">
        <v>258231</v>
      </c>
      <c r="D9" s="146">
        <v>287626</v>
      </c>
      <c r="E9" s="146"/>
      <c r="F9" s="146"/>
      <c r="G9" s="146"/>
      <c r="H9" s="146"/>
      <c r="I9" s="146"/>
      <c r="J9" s="146"/>
      <c r="K9" s="331"/>
      <c r="L9" s="146"/>
      <c r="M9" s="146"/>
      <c r="N9" s="313">
        <f t="shared" si="0"/>
        <v>815766</v>
      </c>
      <c r="P9" s="67"/>
      <c r="Q9" s="80"/>
      <c r="R9" s="88"/>
      <c r="S9" s="77"/>
      <c r="T9" s="77"/>
      <c r="U9" s="77"/>
      <c r="V9" s="77"/>
      <c r="W9" s="77"/>
      <c r="X9" s="77"/>
      <c r="Y9" s="77"/>
      <c r="Z9" s="77"/>
      <c r="AA9" s="77"/>
      <c r="AB9" s="82"/>
      <c r="AC9" s="82"/>
      <c r="AD9" s="86"/>
      <c r="AE9" s="73"/>
      <c r="AF9" s="73"/>
      <c r="AG9" s="73"/>
    </row>
    <row r="10" spans="1:33" ht="18" customHeight="1">
      <c r="A10" s="174" t="s">
        <v>271</v>
      </c>
      <c r="B10" s="312">
        <v>0</v>
      </c>
      <c r="C10" s="146">
        <v>0</v>
      </c>
      <c r="D10" s="146">
        <v>0</v>
      </c>
      <c r="E10" s="146"/>
      <c r="F10" s="146"/>
      <c r="G10" s="146"/>
      <c r="H10" s="146"/>
      <c r="I10" s="146"/>
      <c r="J10" s="146"/>
      <c r="K10" s="331"/>
      <c r="L10" s="146"/>
      <c r="M10" s="146"/>
      <c r="N10" s="313">
        <f t="shared" si="0"/>
        <v>0</v>
      </c>
      <c r="P10" s="67"/>
      <c r="Q10" s="80"/>
      <c r="R10" s="88"/>
      <c r="S10" s="77"/>
      <c r="T10" s="77"/>
      <c r="U10" s="77"/>
      <c r="V10" s="77"/>
      <c r="W10" s="77"/>
      <c r="X10" s="77"/>
      <c r="Y10" s="77"/>
      <c r="Z10" s="77"/>
      <c r="AA10" s="77"/>
      <c r="AB10" s="82"/>
      <c r="AC10" s="82"/>
      <c r="AD10" s="86"/>
      <c r="AE10" s="73"/>
      <c r="AF10" s="73"/>
      <c r="AG10" s="73"/>
    </row>
    <row r="11" spans="1:33" ht="18" customHeight="1">
      <c r="A11" s="174" t="s">
        <v>213</v>
      </c>
      <c r="B11" s="312">
        <v>2903</v>
      </c>
      <c r="C11" s="146">
        <v>2838</v>
      </c>
      <c r="D11" s="146">
        <v>5378</v>
      </c>
      <c r="E11" s="146"/>
      <c r="F11" s="146"/>
      <c r="G11" s="146"/>
      <c r="H11" s="146"/>
      <c r="I11" s="146"/>
      <c r="J11" s="146"/>
      <c r="K11" s="331"/>
      <c r="L11" s="146"/>
      <c r="M11" s="146"/>
      <c r="N11" s="313">
        <f t="shared" si="0"/>
        <v>11119</v>
      </c>
      <c r="P11" s="67"/>
      <c r="Q11" s="80"/>
      <c r="R11" s="88"/>
      <c r="S11" s="77"/>
      <c r="T11" s="77"/>
      <c r="U11" s="77"/>
      <c r="V11" s="77"/>
      <c r="W11" s="77"/>
      <c r="X11" s="77"/>
      <c r="Y11" s="77"/>
      <c r="Z11" s="77"/>
      <c r="AA11" s="77"/>
      <c r="AB11" s="82"/>
      <c r="AC11" s="82"/>
      <c r="AD11" s="86"/>
      <c r="AE11" s="73"/>
      <c r="AF11" s="73"/>
      <c r="AG11" s="73"/>
    </row>
    <row r="12" spans="1:33" ht="18" customHeight="1">
      <c r="A12" s="174" t="s">
        <v>212</v>
      </c>
      <c r="B12" s="312">
        <v>0</v>
      </c>
      <c r="C12" s="146">
        <v>0</v>
      </c>
      <c r="D12" s="146">
        <v>0</v>
      </c>
      <c r="E12" s="146"/>
      <c r="F12" s="146"/>
      <c r="G12" s="146"/>
      <c r="H12" s="146"/>
      <c r="I12" s="146"/>
      <c r="J12" s="146"/>
      <c r="K12" s="331"/>
      <c r="L12" s="146"/>
      <c r="M12" s="146"/>
      <c r="N12" s="313">
        <f t="shared" si="0"/>
        <v>0</v>
      </c>
      <c r="P12" s="67"/>
      <c r="Q12" s="80"/>
      <c r="R12" s="88"/>
      <c r="S12" s="77"/>
      <c r="T12" s="77"/>
      <c r="U12" s="77"/>
      <c r="V12" s="77"/>
      <c r="W12" s="77"/>
      <c r="X12" s="77"/>
      <c r="Y12" s="77"/>
      <c r="Z12" s="77"/>
      <c r="AA12" s="77"/>
      <c r="AB12" s="82"/>
      <c r="AC12" s="82"/>
      <c r="AD12" s="86"/>
      <c r="AE12" s="73"/>
      <c r="AF12" s="73"/>
      <c r="AG12" s="73"/>
    </row>
    <row r="13" spans="1:33" ht="18" customHeight="1">
      <c r="A13" s="174" t="s">
        <v>272</v>
      </c>
      <c r="B13" s="312">
        <v>0</v>
      </c>
      <c r="C13" s="146">
        <v>0</v>
      </c>
      <c r="D13" s="146">
        <v>0</v>
      </c>
      <c r="E13" s="146"/>
      <c r="F13" s="146"/>
      <c r="G13" s="146"/>
      <c r="H13" s="146"/>
      <c r="I13" s="146"/>
      <c r="J13" s="146"/>
      <c r="K13" s="331"/>
      <c r="L13" s="146"/>
      <c r="M13" s="146"/>
      <c r="N13" s="313">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75" t="s">
        <v>15</v>
      </c>
      <c r="B14" s="314">
        <f t="shared" ref="B14:N14" si="1">SUM(B4:B13)</f>
        <v>771580</v>
      </c>
      <c r="C14" s="314">
        <f t="shared" si="1"/>
        <v>726397</v>
      </c>
      <c r="D14" s="314">
        <f t="shared" si="1"/>
        <v>799559</v>
      </c>
      <c r="E14" s="314">
        <f t="shared" si="1"/>
        <v>0</v>
      </c>
      <c r="F14" s="314">
        <f t="shared" si="1"/>
        <v>0</v>
      </c>
      <c r="G14" s="314">
        <f t="shared" si="1"/>
        <v>0</v>
      </c>
      <c r="H14" s="314">
        <f t="shared" si="1"/>
        <v>0</v>
      </c>
      <c r="I14" s="314">
        <f t="shared" si="1"/>
        <v>0</v>
      </c>
      <c r="J14" s="314">
        <f t="shared" si="1"/>
        <v>0</v>
      </c>
      <c r="K14" s="314">
        <f t="shared" si="1"/>
        <v>0</v>
      </c>
      <c r="L14" s="314">
        <f t="shared" si="1"/>
        <v>0</v>
      </c>
      <c r="M14" s="314">
        <f t="shared" si="1"/>
        <v>0</v>
      </c>
      <c r="N14" s="315">
        <f t="shared" si="1"/>
        <v>2297536</v>
      </c>
      <c r="P14" s="73"/>
      <c r="Q14" s="80"/>
      <c r="R14" s="77"/>
      <c r="S14" s="77"/>
      <c r="T14" s="77"/>
      <c r="U14" s="83"/>
      <c r="V14" s="83"/>
      <c r="W14" s="83"/>
      <c r="X14" s="77"/>
      <c r="Y14" s="77"/>
      <c r="Z14" s="77"/>
      <c r="AA14" s="77"/>
      <c r="AB14" s="82"/>
      <c r="AC14" s="82"/>
      <c r="AD14" s="86"/>
      <c r="AE14" s="73"/>
      <c r="AF14" s="73"/>
      <c r="AG14" s="73"/>
    </row>
    <row r="15" spans="1:33" s="225" customFormat="1" ht="9" customHeight="1" thickBot="1">
      <c r="A15" s="358"/>
      <c r="B15" s="284"/>
      <c r="C15" s="284"/>
      <c r="D15" s="284"/>
      <c r="E15" s="284"/>
      <c r="F15" s="284"/>
      <c r="G15" s="284"/>
      <c r="H15" s="284"/>
      <c r="I15" s="284"/>
      <c r="J15" s="284"/>
      <c r="K15" s="284"/>
      <c r="L15" s="284"/>
      <c r="M15" s="284"/>
      <c r="N15" s="359"/>
      <c r="O15" s="206"/>
      <c r="P15" s="206"/>
      <c r="Q15" s="85"/>
      <c r="R15" s="196"/>
      <c r="S15" s="196"/>
      <c r="T15" s="196"/>
      <c r="U15" s="203"/>
      <c r="V15" s="203"/>
      <c r="W15" s="203"/>
      <c r="X15" s="196"/>
      <c r="Y15" s="196"/>
      <c r="Z15" s="196"/>
      <c r="AA15" s="196"/>
      <c r="AB15" s="261"/>
      <c r="AC15" s="261"/>
      <c r="AD15" s="262"/>
      <c r="AE15" s="206"/>
      <c r="AF15" s="206"/>
      <c r="AG15" s="206"/>
    </row>
    <row r="16" spans="1:33" ht="18.75" customHeight="1">
      <c r="A16" s="499" t="s">
        <v>221</v>
      </c>
      <c r="B16" s="500"/>
      <c r="C16" s="500"/>
      <c r="D16" s="500"/>
      <c r="E16" s="500"/>
      <c r="F16" s="500"/>
      <c r="G16" s="500"/>
      <c r="H16" s="500"/>
      <c r="I16" s="500"/>
      <c r="J16" s="500"/>
      <c r="K16" s="500"/>
      <c r="L16" s="500"/>
      <c r="M16" s="500"/>
      <c r="N16" s="501"/>
      <c r="O16" s="63"/>
      <c r="P16" s="87"/>
      <c r="Q16" s="85"/>
      <c r="R16" s="79"/>
      <c r="S16" s="79"/>
      <c r="T16" s="79"/>
      <c r="U16" s="79"/>
      <c r="V16" s="79"/>
      <c r="W16" s="79"/>
      <c r="X16" s="79"/>
      <c r="Y16" s="79"/>
      <c r="Z16" s="79"/>
      <c r="AA16" s="79"/>
      <c r="AB16" s="79"/>
      <c r="AC16" s="79"/>
      <c r="AD16" s="79"/>
      <c r="AE16" s="73"/>
      <c r="AF16" s="73"/>
      <c r="AG16" s="73"/>
    </row>
    <row r="17" spans="1:31" ht="22.5" customHeight="1">
      <c r="A17" s="155" t="s">
        <v>156</v>
      </c>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15</v>
      </c>
      <c r="O17" s="56"/>
      <c r="P17" s="87"/>
      <c r="Q17" s="80"/>
      <c r="R17" s="81"/>
      <c r="S17" s="81"/>
      <c r="T17" s="81"/>
      <c r="U17" s="81"/>
      <c r="V17" s="81"/>
      <c r="W17" s="81"/>
      <c r="X17" s="81"/>
      <c r="Y17" s="81"/>
      <c r="Z17" s="81"/>
      <c r="AA17" s="81"/>
      <c r="AB17" s="81"/>
      <c r="AC17" s="81"/>
      <c r="AD17" s="1"/>
      <c r="AE17" s="73"/>
    </row>
    <row r="18" spans="1:31" ht="18" customHeight="1">
      <c r="A18" s="174" t="s">
        <v>149</v>
      </c>
      <c r="B18" s="312">
        <v>0</v>
      </c>
      <c r="C18" s="146">
        <v>0</v>
      </c>
      <c r="D18" s="146">
        <v>0</v>
      </c>
      <c r="E18" s="146"/>
      <c r="F18" s="146"/>
      <c r="G18" s="146"/>
      <c r="H18" s="146"/>
      <c r="I18" s="146"/>
      <c r="J18" s="146"/>
      <c r="K18" s="332"/>
      <c r="L18" s="146"/>
      <c r="M18" s="146"/>
      <c r="N18" s="313">
        <f>SUM(B18:M18)</f>
        <v>0</v>
      </c>
      <c r="O18" s="57"/>
      <c r="P18" s="87"/>
      <c r="Q18" s="80"/>
      <c r="R18" s="77"/>
      <c r="S18" s="77"/>
      <c r="T18" s="77"/>
      <c r="U18" s="77"/>
      <c r="V18" s="77"/>
      <c r="W18" s="77"/>
      <c r="X18" s="77"/>
      <c r="Y18" s="77"/>
      <c r="Z18" s="77"/>
      <c r="AA18" s="77"/>
      <c r="AB18" s="77"/>
      <c r="AC18" s="82"/>
      <c r="AD18" s="1"/>
      <c r="AE18" s="73"/>
    </row>
    <row r="19" spans="1:31" ht="18" customHeight="1">
      <c r="A19" s="174" t="s">
        <v>211</v>
      </c>
      <c r="B19" s="312">
        <v>1005573</v>
      </c>
      <c r="C19" s="146">
        <v>755644</v>
      </c>
      <c r="D19" s="146">
        <v>925871</v>
      </c>
      <c r="E19" s="146"/>
      <c r="F19" s="146"/>
      <c r="G19" s="146"/>
      <c r="H19" s="146"/>
      <c r="I19" s="146"/>
      <c r="J19" s="146"/>
      <c r="K19" s="332"/>
      <c r="L19" s="146"/>
      <c r="M19" s="146"/>
      <c r="N19" s="313">
        <f t="shared" ref="N19:N27" si="2">SUM(B19:M19)</f>
        <v>2687088</v>
      </c>
      <c r="O19" s="57"/>
      <c r="P19" s="87"/>
      <c r="Q19" s="80"/>
      <c r="R19" s="77"/>
      <c r="S19" s="77"/>
      <c r="T19" s="77"/>
      <c r="U19" s="77"/>
      <c r="V19" s="77"/>
      <c r="W19" s="77"/>
      <c r="X19" s="77"/>
      <c r="Y19" s="77"/>
      <c r="Z19" s="77"/>
      <c r="AA19" s="77"/>
      <c r="AB19" s="77"/>
      <c r="AC19" s="82"/>
      <c r="AD19" s="1"/>
      <c r="AE19" s="73"/>
    </row>
    <row r="20" spans="1:31" ht="18" customHeight="1">
      <c r="A20" s="174" t="s">
        <v>273</v>
      </c>
      <c r="B20" s="312">
        <v>0</v>
      </c>
      <c r="C20" s="146">
        <v>0</v>
      </c>
      <c r="D20" s="146">
        <v>0</v>
      </c>
      <c r="E20" s="146"/>
      <c r="F20" s="146"/>
      <c r="G20" s="146"/>
      <c r="H20" s="146"/>
      <c r="I20" s="146"/>
      <c r="J20" s="146"/>
      <c r="K20" s="332"/>
      <c r="L20" s="146"/>
      <c r="M20" s="146"/>
      <c r="N20" s="313">
        <f t="shared" si="2"/>
        <v>0</v>
      </c>
      <c r="O20" s="57"/>
      <c r="P20" s="87"/>
      <c r="Q20" s="80"/>
      <c r="R20" s="77"/>
      <c r="S20" s="77"/>
      <c r="T20" s="77"/>
      <c r="U20" s="77"/>
      <c r="V20" s="77"/>
      <c r="W20" s="77"/>
      <c r="X20" s="77"/>
      <c r="Y20" s="77"/>
      <c r="Z20" s="77"/>
      <c r="AA20" s="77"/>
      <c r="AB20" s="77"/>
      <c r="AC20" s="82"/>
      <c r="AD20" s="1"/>
      <c r="AE20" s="73"/>
    </row>
    <row r="21" spans="1:31" ht="18" customHeight="1">
      <c r="A21" s="174" t="s">
        <v>180</v>
      </c>
      <c r="B21" s="312">
        <v>0</v>
      </c>
      <c r="C21" s="146">
        <v>0</v>
      </c>
      <c r="D21" s="146">
        <v>0</v>
      </c>
      <c r="E21" s="146"/>
      <c r="F21" s="146"/>
      <c r="G21" s="146"/>
      <c r="H21" s="146"/>
      <c r="I21" s="146"/>
      <c r="J21" s="146"/>
      <c r="K21" s="332"/>
      <c r="L21" s="146"/>
      <c r="M21" s="146"/>
      <c r="N21" s="313">
        <f t="shared" si="2"/>
        <v>0</v>
      </c>
      <c r="O21" s="57"/>
      <c r="P21" s="87"/>
      <c r="Q21" s="80"/>
      <c r="R21" s="77"/>
      <c r="S21" s="77"/>
      <c r="T21" s="77"/>
      <c r="U21" s="77"/>
      <c r="V21" s="77"/>
      <c r="W21" s="77"/>
      <c r="X21" s="77"/>
      <c r="Y21" s="77"/>
      <c r="Z21" s="77"/>
      <c r="AA21" s="77"/>
      <c r="AB21" s="77"/>
      <c r="AC21" s="82"/>
      <c r="AD21" s="1"/>
      <c r="AE21" s="73"/>
    </row>
    <row r="22" spans="1:31" ht="18" customHeight="1">
      <c r="A22" s="174" t="s">
        <v>269</v>
      </c>
      <c r="B22" s="312">
        <v>323716</v>
      </c>
      <c r="C22" s="146">
        <v>394588</v>
      </c>
      <c r="D22" s="146">
        <v>370577</v>
      </c>
      <c r="E22" s="146"/>
      <c r="F22" s="146"/>
      <c r="G22" s="146"/>
      <c r="H22" s="146"/>
      <c r="I22" s="146"/>
      <c r="J22" s="146"/>
      <c r="K22" s="332"/>
      <c r="L22" s="146"/>
      <c r="M22" s="146"/>
      <c r="N22" s="313">
        <f t="shared" si="2"/>
        <v>1088881</v>
      </c>
      <c r="O22" s="57"/>
      <c r="P22" s="87"/>
      <c r="Q22" s="80"/>
      <c r="R22" s="77"/>
      <c r="S22" s="77"/>
      <c r="T22" s="77"/>
      <c r="U22" s="77"/>
      <c r="V22" s="77"/>
      <c r="W22" s="77"/>
      <c r="X22" s="77"/>
      <c r="Y22" s="77"/>
      <c r="Z22" s="77"/>
      <c r="AA22" s="77"/>
      <c r="AB22" s="77"/>
      <c r="AC22" s="82"/>
      <c r="AD22" s="1"/>
      <c r="AE22" s="73"/>
    </row>
    <row r="23" spans="1:31" ht="18" customHeight="1">
      <c r="A23" s="174" t="s">
        <v>370</v>
      </c>
      <c r="B23" s="312">
        <v>775604</v>
      </c>
      <c r="C23" s="146">
        <v>646447</v>
      </c>
      <c r="D23" s="146">
        <v>507328</v>
      </c>
      <c r="E23" s="146"/>
      <c r="F23" s="146"/>
      <c r="G23" s="146"/>
      <c r="H23" s="146"/>
      <c r="I23" s="146"/>
      <c r="J23" s="146"/>
      <c r="K23" s="332"/>
      <c r="L23" s="146"/>
      <c r="M23" s="146"/>
      <c r="N23" s="313">
        <f t="shared" si="2"/>
        <v>1929379</v>
      </c>
      <c r="O23" s="57"/>
      <c r="P23" s="87"/>
      <c r="Q23" s="80"/>
      <c r="R23" s="77"/>
      <c r="S23" s="77"/>
      <c r="T23" s="77"/>
      <c r="U23" s="77"/>
      <c r="V23" s="77"/>
      <c r="W23" s="77"/>
      <c r="X23" s="77"/>
      <c r="Y23" s="77"/>
      <c r="Z23" s="77"/>
      <c r="AA23" s="77"/>
      <c r="AB23" s="77"/>
      <c r="AC23" s="82"/>
      <c r="AD23" s="1"/>
      <c r="AE23" s="73"/>
    </row>
    <row r="24" spans="1:31" ht="18" customHeight="1">
      <c r="A24" s="174" t="s">
        <v>271</v>
      </c>
      <c r="B24" s="312">
        <v>1248281</v>
      </c>
      <c r="C24" s="146">
        <v>1120921</v>
      </c>
      <c r="D24" s="146">
        <v>1007127</v>
      </c>
      <c r="E24" s="146"/>
      <c r="F24" s="146"/>
      <c r="G24" s="146"/>
      <c r="H24" s="146"/>
      <c r="I24" s="146"/>
      <c r="J24" s="146"/>
      <c r="K24" s="332"/>
      <c r="L24" s="146"/>
      <c r="M24" s="146"/>
      <c r="N24" s="313">
        <f t="shared" si="2"/>
        <v>3376329</v>
      </c>
      <c r="O24" s="57"/>
      <c r="P24" s="87"/>
      <c r="Q24" s="80"/>
      <c r="R24" s="77"/>
      <c r="S24" s="77"/>
      <c r="T24" s="77"/>
      <c r="U24" s="77"/>
      <c r="V24" s="77"/>
      <c r="W24" s="77"/>
      <c r="X24" s="77"/>
      <c r="Y24" s="77"/>
      <c r="Z24" s="77"/>
      <c r="AA24" s="77"/>
      <c r="AB24" s="77"/>
      <c r="AC24" s="82"/>
      <c r="AD24" s="1"/>
      <c r="AE24" s="73"/>
    </row>
    <row r="25" spans="1:31" ht="18" customHeight="1">
      <c r="A25" s="174" t="s">
        <v>213</v>
      </c>
      <c r="B25" s="312">
        <v>0</v>
      </c>
      <c r="C25" s="146">
        <v>0</v>
      </c>
      <c r="D25" s="146">
        <v>0</v>
      </c>
      <c r="E25" s="146"/>
      <c r="F25" s="146"/>
      <c r="G25" s="146"/>
      <c r="H25" s="146"/>
      <c r="I25" s="146"/>
      <c r="J25" s="146"/>
      <c r="K25" s="332"/>
      <c r="L25" s="146"/>
      <c r="M25" s="146"/>
      <c r="N25" s="313">
        <f t="shared" si="2"/>
        <v>0</v>
      </c>
      <c r="O25" s="57"/>
      <c r="P25" s="87"/>
      <c r="Q25" s="80"/>
      <c r="R25" s="77"/>
      <c r="S25" s="77"/>
      <c r="T25" s="77"/>
      <c r="U25" s="77"/>
      <c r="V25" s="77"/>
      <c r="W25" s="77"/>
      <c r="X25" s="77"/>
      <c r="Y25" s="77"/>
      <c r="Z25" s="77"/>
      <c r="AA25" s="77"/>
      <c r="AB25" s="77"/>
      <c r="AC25" s="82"/>
      <c r="AD25" s="1"/>
      <c r="AE25" s="73"/>
    </row>
    <row r="26" spans="1:31" ht="18" customHeight="1">
      <c r="A26" s="174" t="s">
        <v>212</v>
      </c>
      <c r="B26" s="312">
        <v>0</v>
      </c>
      <c r="C26" s="146">
        <v>0</v>
      </c>
      <c r="D26" s="146">
        <v>0</v>
      </c>
      <c r="E26" s="146"/>
      <c r="F26" s="146"/>
      <c r="G26" s="146"/>
      <c r="H26" s="146"/>
      <c r="I26" s="146"/>
      <c r="J26" s="146"/>
      <c r="K26" s="332"/>
      <c r="L26" s="146"/>
      <c r="M26" s="146"/>
      <c r="N26" s="313">
        <f t="shared" si="2"/>
        <v>0</v>
      </c>
      <c r="O26" s="57"/>
      <c r="P26" s="87"/>
      <c r="Q26" s="80"/>
      <c r="R26" s="77"/>
      <c r="S26" s="77"/>
      <c r="T26" s="77"/>
      <c r="U26" s="77"/>
      <c r="V26" s="77"/>
      <c r="W26" s="77"/>
      <c r="X26" s="77"/>
      <c r="Y26" s="77"/>
      <c r="Z26" s="77"/>
      <c r="AA26" s="77"/>
      <c r="AB26" s="77"/>
      <c r="AC26" s="82"/>
      <c r="AD26" s="1"/>
      <c r="AE26" s="73"/>
    </row>
    <row r="27" spans="1:31" ht="18" customHeight="1">
      <c r="A27" s="174" t="s">
        <v>272</v>
      </c>
      <c r="B27" s="312">
        <v>0</v>
      </c>
      <c r="C27" s="146">
        <v>0</v>
      </c>
      <c r="D27" s="146">
        <v>0</v>
      </c>
      <c r="E27" s="146"/>
      <c r="F27" s="146"/>
      <c r="G27" s="146"/>
      <c r="H27" s="146"/>
      <c r="I27" s="146"/>
      <c r="J27" s="146"/>
      <c r="K27" s="332"/>
      <c r="L27" s="146"/>
      <c r="M27" s="146"/>
      <c r="N27" s="313">
        <f t="shared" si="2"/>
        <v>0</v>
      </c>
      <c r="O27" s="56"/>
      <c r="P27" s="87"/>
      <c r="Q27" s="80"/>
      <c r="R27" s="88"/>
      <c r="S27" s="77"/>
      <c r="T27" s="77"/>
      <c r="U27" s="77"/>
      <c r="V27" s="77"/>
      <c r="W27" s="77"/>
      <c r="X27" s="77"/>
      <c r="Y27" s="77"/>
      <c r="Z27" s="77"/>
      <c r="AA27" s="77"/>
      <c r="AB27" s="82"/>
      <c r="AC27" s="82"/>
      <c r="AD27" s="1"/>
      <c r="AE27" s="73"/>
    </row>
    <row r="28" spans="1:31" ht="18" customHeight="1" thickBot="1">
      <c r="A28" s="175" t="s">
        <v>15</v>
      </c>
      <c r="B28" s="316">
        <f t="shared" ref="B28:N28" si="3">SUM(B18:B27)</f>
        <v>3353174</v>
      </c>
      <c r="C28" s="316">
        <f t="shared" si="3"/>
        <v>2917600</v>
      </c>
      <c r="D28" s="316">
        <f t="shared" si="3"/>
        <v>2810903</v>
      </c>
      <c r="E28" s="316">
        <f t="shared" si="3"/>
        <v>0</v>
      </c>
      <c r="F28" s="316">
        <f t="shared" si="3"/>
        <v>0</v>
      </c>
      <c r="G28" s="316">
        <f t="shared" si="3"/>
        <v>0</v>
      </c>
      <c r="H28" s="316">
        <f t="shared" si="3"/>
        <v>0</v>
      </c>
      <c r="I28" s="317">
        <f t="shared" si="3"/>
        <v>0</v>
      </c>
      <c r="J28" s="316">
        <f t="shared" si="3"/>
        <v>0</v>
      </c>
      <c r="K28" s="316">
        <f t="shared" si="3"/>
        <v>0</v>
      </c>
      <c r="L28" s="316">
        <f t="shared" si="3"/>
        <v>0</v>
      </c>
      <c r="M28" s="316">
        <f t="shared" si="3"/>
        <v>0</v>
      </c>
      <c r="N28" s="315">
        <f t="shared" si="3"/>
        <v>9081677</v>
      </c>
      <c r="O28" s="56"/>
      <c r="P28" s="73"/>
      <c r="Q28" s="85"/>
      <c r="R28" s="79"/>
      <c r="S28" s="79"/>
      <c r="T28" s="79"/>
      <c r="U28" s="79"/>
      <c r="V28" s="79"/>
      <c r="W28" s="79"/>
      <c r="X28" s="79"/>
      <c r="Y28" s="79"/>
      <c r="Z28" s="79"/>
      <c r="AA28" s="79"/>
      <c r="AB28" s="79"/>
      <c r="AC28" s="79"/>
      <c r="AD28" s="1"/>
      <c r="AE28" s="73"/>
    </row>
    <row r="29" spans="1:31">
      <c r="A29" s="355"/>
      <c r="B29" s="356"/>
      <c r="C29" s="356"/>
      <c r="D29" s="356"/>
      <c r="E29" s="356"/>
      <c r="F29" s="356"/>
      <c r="G29" s="356"/>
      <c r="H29" s="356"/>
      <c r="I29" s="73"/>
      <c r="J29" s="73"/>
      <c r="K29" s="73"/>
      <c r="L29" s="357"/>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16:N16"/>
    <mergeCell ref="A2:N2"/>
  </mergeCells>
  <printOptions horizontalCentered="1"/>
  <pageMargins left="0.25" right="0.25" top="0.75" bottom="0.75" header="0.3" footer="0.3"/>
  <pageSetup paperSize="5" orientation="landscape" r:id="rId1"/>
  <headerFooter>
    <oddFooter>&amp;C&amp;"-,Bold"MEEI Bulletins Vol 55 No. 3</odd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zoomScaleNormal="100" zoomScaleSheetLayoutView="100" workbookViewId="0">
      <selection activeCell="G27" sqref="G27"/>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457" t="s">
        <v>450</v>
      </c>
      <c r="B1" s="489"/>
      <c r="C1" s="489"/>
      <c r="D1" s="489"/>
      <c r="E1" s="489"/>
      <c r="F1" s="489"/>
      <c r="G1" s="489"/>
      <c r="H1" s="489"/>
      <c r="I1" s="489"/>
      <c r="J1" s="489"/>
      <c r="K1" s="489"/>
      <c r="L1" s="489"/>
      <c r="M1" s="489"/>
      <c r="N1" s="490"/>
      <c r="Q1" s="1"/>
      <c r="R1" s="1"/>
      <c r="S1" s="78"/>
      <c r="T1" s="1"/>
      <c r="U1" s="1"/>
      <c r="V1" s="1"/>
      <c r="W1" s="1"/>
      <c r="X1" s="1"/>
      <c r="Y1" s="1"/>
      <c r="Z1" s="1"/>
      <c r="AA1" s="1"/>
      <c r="AB1" s="1"/>
      <c r="AC1" s="1"/>
      <c r="AD1" s="1"/>
      <c r="AE1" s="73"/>
    </row>
    <row r="2" spans="1:33" ht="25.5" customHeight="1">
      <c r="A2" s="155" t="s">
        <v>156</v>
      </c>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18.75" customHeight="1">
      <c r="A3" s="174" t="s">
        <v>149</v>
      </c>
      <c r="B3" s="146">
        <v>-46926</v>
      </c>
      <c r="C3" s="146">
        <v>-44561</v>
      </c>
      <c r="D3" s="146">
        <v>-24636</v>
      </c>
      <c r="E3" s="146"/>
      <c r="F3" s="146"/>
      <c r="G3" s="146"/>
      <c r="H3" s="146"/>
      <c r="I3" s="146"/>
      <c r="J3" s="146"/>
      <c r="K3" s="146"/>
      <c r="L3" s="146"/>
      <c r="M3" s="146"/>
      <c r="N3" s="313">
        <f>SUM(B3:M3)</f>
        <v>-116123</v>
      </c>
      <c r="P3" s="67"/>
      <c r="Q3" s="80"/>
      <c r="R3" s="88"/>
      <c r="S3" s="77"/>
      <c r="T3" s="77"/>
      <c r="U3" s="77"/>
      <c r="V3" s="77"/>
      <c r="W3" s="77"/>
      <c r="X3" s="77"/>
      <c r="Y3" s="77"/>
      <c r="Z3" s="77"/>
      <c r="AA3" s="77"/>
      <c r="AB3" s="82"/>
      <c r="AC3" s="82"/>
      <c r="AD3" s="86"/>
      <c r="AE3" s="73"/>
      <c r="AF3" s="73"/>
      <c r="AG3" s="73"/>
    </row>
    <row r="4" spans="1:33" ht="18.75" customHeight="1">
      <c r="A4" s="174" t="s">
        <v>211</v>
      </c>
      <c r="B4" s="146">
        <v>1343388</v>
      </c>
      <c r="C4" s="146">
        <v>1332786</v>
      </c>
      <c r="D4" s="146">
        <v>1004494</v>
      </c>
      <c r="E4" s="146"/>
      <c r="F4" s="146"/>
      <c r="G4" s="146"/>
      <c r="H4" s="146"/>
      <c r="I4" s="146"/>
      <c r="J4" s="146"/>
      <c r="K4" s="146"/>
      <c r="L4" s="146"/>
      <c r="M4" s="146"/>
      <c r="N4" s="313">
        <f t="shared" ref="N4:N13" si="0">SUM(B4:M4)</f>
        <v>3680668</v>
      </c>
      <c r="P4" s="67"/>
      <c r="Q4" s="80"/>
      <c r="R4" s="88"/>
      <c r="S4" s="77"/>
      <c r="T4" s="77"/>
      <c r="U4" s="77"/>
      <c r="V4" s="77"/>
      <c r="W4" s="77"/>
      <c r="X4" s="77"/>
      <c r="Y4" s="77"/>
      <c r="Z4" s="77"/>
      <c r="AA4" s="77"/>
      <c r="AB4" s="82"/>
      <c r="AC4" s="82"/>
      <c r="AD4" s="86"/>
      <c r="AE4" s="73"/>
      <c r="AF4" s="73"/>
      <c r="AG4" s="73"/>
    </row>
    <row r="5" spans="1:33" ht="18.75" customHeight="1">
      <c r="A5" s="174" t="s">
        <v>180</v>
      </c>
      <c r="B5" s="146">
        <v>10231</v>
      </c>
      <c r="C5" s="146">
        <v>-12523</v>
      </c>
      <c r="D5" s="146">
        <v>11502</v>
      </c>
      <c r="E5" s="146"/>
      <c r="F5" s="146"/>
      <c r="G5" s="146"/>
      <c r="H5" s="146"/>
      <c r="I5" s="146"/>
      <c r="J5" s="146"/>
      <c r="K5" s="146"/>
      <c r="L5" s="146"/>
      <c r="M5" s="146"/>
      <c r="N5" s="313">
        <f t="shared" si="0"/>
        <v>9210</v>
      </c>
      <c r="P5" s="67"/>
      <c r="Q5" s="80"/>
      <c r="R5" s="88"/>
      <c r="S5" s="77"/>
      <c r="T5" s="77"/>
      <c r="U5" s="77"/>
      <c r="V5" s="77"/>
      <c r="W5" s="77"/>
      <c r="X5" s="77"/>
      <c r="Y5" s="77"/>
      <c r="Z5" s="77"/>
      <c r="AA5" s="77"/>
      <c r="AB5" s="82"/>
      <c r="AC5" s="82"/>
      <c r="AD5" s="86"/>
      <c r="AE5" s="73"/>
      <c r="AF5" s="73"/>
      <c r="AG5" s="73"/>
    </row>
    <row r="6" spans="1:33" ht="18.75" customHeight="1">
      <c r="A6" s="174" t="s">
        <v>269</v>
      </c>
      <c r="B6" s="146">
        <v>462519</v>
      </c>
      <c r="C6" s="146">
        <v>399438</v>
      </c>
      <c r="D6" s="146">
        <v>351652</v>
      </c>
      <c r="E6" s="146"/>
      <c r="F6" s="146"/>
      <c r="G6" s="146"/>
      <c r="H6" s="146"/>
      <c r="I6" s="146"/>
      <c r="J6" s="146"/>
      <c r="K6" s="146"/>
      <c r="L6" s="146"/>
      <c r="M6" s="146"/>
      <c r="N6" s="313">
        <f t="shared" si="0"/>
        <v>1213609</v>
      </c>
      <c r="P6" s="67"/>
      <c r="Q6" s="80"/>
      <c r="R6" s="88"/>
      <c r="S6" s="77"/>
      <c r="T6" s="77"/>
      <c r="U6" s="77"/>
      <c r="V6" s="77"/>
      <c r="W6" s="77"/>
      <c r="X6" s="77"/>
      <c r="Y6" s="77"/>
      <c r="Z6" s="77"/>
      <c r="AA6" s="77"/>
      <c r="AB6" s="82"/>
      <c r="AC6" s="82"/>
      <c r="AD6" s="86"/>
      <c r="AE6" s="73"/>
      <c r="AF6" s="73"/>
      <c r="AG6" s="73"/>
    </row>
    <row r="7" spans="1:33" ht="18.75" customHeight="1">
      <c r="A7" s="174" t="s">
        <v>270</v>
      </c>
      <c r="B7" s="146">
        <v>859103</v>
      </c>
      <c r="C7" s="146">
        <v>1055116</v>
      </c>
      <c r="D7" s="146">
        <v>661271</v>
      </c>
      <c r="E7" s="146"/>
      <c r="F7" s="146"/>
      <c r="G7" s="146"/>
      <c r="H7" s="146"/>
      <c r="I7" s="146"/>
      <c r="J7" s="146"/>
      <c r="K7" s="146"/>
      <c r="L7" s="146"/>
      <c r="M7" s="146"/>
      <c r="N7" s="313">
        <f t="shared" si="0"/>
        <v>2575490</v>
      </c>
      <c r="P7" s="67"/>
      <c r="Q7" s="80"/>
      <c r="R7" s="88"/>
      <c r="S7" s="77"/>
      <c r="T7" s="77"/>
      <c r="U7" s="77"/>
      <c r="V7" s="77"/>
      <c r="W7" s="77"/>
      <c r="X7" s="77"/>
      <c r="Y7" s="77"/>
      <c r="Z7" s="77"/>
      <c r="AA7" s="77"/>
      <c r="AB7" s="82"/>
      <c r="AC7" s="82"/>
      <c r="AD7" s="86"/>
      <c r="AE7" s="73"/>
      <c r="AF7" s="73"/>
      <c r="AG7" s="73"/>
    </row>
    <row r="8" spans="1:33" ht="18.75" customHeight="1">
      <c r="A8" s="174" t="s">
        <v>271</v>
      </c>
      <c r="B8" s="146">
        <v>1231887</v>
      </c>
      <c r="C8" s="146">
        <v>1149702</v>
      </c>
      <c r="D8" s="146">
        <v>1299730</v>
      </c>
      <c r="E8" s="146"/>
      <c r="F8" s="146"/>
      <c r="G8" s="146"/>
      <c r="H8" s="146"/>
      <c r="I8" s="146"/>
      <c r="J8" s="146"/>
      <c r="K8" s="146"/>
      <c r="L8" s="146"/>
      <c r="M8" s="146"/>
      <c r="N8" s="313">
        <f t="shared" si="0"/>
        <v>3681319</v>
      </c>
      <c r="P8" s="67"/>
      <c r="Q8" s="80"/>
      <c r="R8" s="88"/>
      <c r="S8" s="77"/>
      <c r="T8" s="77"/>
      <c r="U8" s="77"/>
      <c r="V8" s="77"/>
      <c r="W8" s="77"/>
      <c r="X8" s="77"/>
      <c r="Y8" s="77"/>
      <c r="Z8" s="77"/>
      <c r="AA8" s="77"/>
      <c r="AB8" s="82"/>
      <c r="AC8" s="82"/>
      <c r="AD8" s="86"/>
      <c r="AE8" s="73"/>
      <c r="AF8" s="73"/>
      <c r="AG8" s="73"/>
    </row>
    <row r="9" spans="1:33" ht="18.75" customHeight="1">
      <c r="A9" s="174" t="s">
        <v>213</v>
      </c>
      <c r="B9" s="146">
        <v>315</v>
      </c>
      <c r="C9" s="146">
        <v>7058</v>
      </c>
      <c r="D9" s="146">
        <v>1470</v>
      </c>
      <c r="E9" s="146"/>
      <c r="F9" s="146"/>
      <c r="G9" s="146"/>
      <c r="H9" s="146"/>
      <c r="I9" s="146"/>
      <c r="J9" s="146"/>
      <c r="K9" s="146"/>
      <c r="L9" s="146"/>
      <c r="M9" s="146"/>
      <c r="N9" s="313">
        <f t="shared" si="0"/>
        <v>8843</v>
      </c>
      <c r="P9" s="67"/>
      <c r="Q9" s="80"/>
      <c r="R9" s="88"/>
      <c r="S9" s="77"/>
      <c r="T9" s="77"/>
      <c r="U9" s="77"/>
      <c r="V9" s="77"/>
      <c r="W9" s="77"/>
      <c r="X9" s="77"/>
      <c r="Y9" s="77"/>
      <c r="Z9" s="77"/>
      <c r="AA9" s="77"/>
      <c r="AB9" s="82"/>
      <c r="AC9" s="82"/>
      <c r="AD9" s="86"/>
      <c r="AE9" s="73"/>
      <c r="AF9" s="73"/>
      <c r="AG9" s="73"/>
    </row>
    <row r="10" spans="1:33" ht="18.75" customHeight="1">
      <c r="A10" s="174" t="s">
        <v>212</v>
      </c>
      <c r="B10" s="146">
        <v>0</v>
      </c>
      <c r="C10" s="146">
        <v>0</v>
      </c>
      <c r="D10" s="146">
        <v>0</v>
      </c>
      <c r="E10" s="146"/>
      <c r="F10" s="146"/>
      <c r="G10" s="146"/>
      <c r="H10" s="146"/>
      <c r="I10" s="146"/>
      <c r="J10" s="146"/>
      <c r="K10" s="146"/>
      <c r="L10" s="146"/>
      <c r="M10" s="146"/>
      <c r="N10" s="313">
        <f t="shared" si="0"/>
        <v>0</v>
      </c>
      <c r="P10" s="67"/>
      <c r="Q10" s="80"/>
      <c r="R10" s="88"/>
      <c r="S10" s="77"/>
      <c r="T10" s="77"/>
      <c r="U10" s="77"/>
      <c r="V10" s="77"/>
      <c r="W10" s="77"/>
      <c r="X10" s="77"/>
      <c r="Y10" s="77"/>
      <c r="Z10" s="77"/>
      <c r="AA10" s="77"/>
      <c r="AB10" s="82"/>
      <c r="AC10" s="82"/>
      <c r="AD10" s="86"/>
      <c r="AE10" s="73"/>
      <c r="AF10" s="73"/>
      <c r="AG10" s="73"/>
    </row>
    <row r="11" spans="1:33" ht="18.75" customHeight="1">
      <c r="A11" s="174" t="s">
        <v>272</v>
      </c>
      <c r="B11" s="146">
        <v>-111384</v>
      </c>
      <c r="C11" s="146">
        <v>-240346</v>
      </c>
      <c r="D11" s="146">
        <v>321311</v>
      </c>
      <c r="E11" s="146"/>
      <c r="F11" s="146"/>
      <c r="G11" s="146"/>
      <c r="H11" s="146"/>
      <c r="I11" s="146"/>
      <c r="J11" s="146"/>
      <c r="K11" s="146"/>
      <c r="L11" s="146"/>
      <c r="M11" s="146"/>
      <c r="N11" s="313">
        <f t="shared" si="0"/>
        <v>-30419</v>
      </c>
      <c r="P11" s="67"/>
      <c r="Q11" s="80"/>
      <c r="R11" s="88"/>
      <c r="S11" s="77"/>
      <c r="T11" s="77"/>
      <c r="U11" s="77"/>
      <c r="V11" s="77"/>
      <c r="W11" s="77"/>
      <c r="X11" s="77"/>
      <c r="Y11" s="77"/>
      <c r="Z11" s="77"/>
      <c r="AA11" s="77"/>
      <c r="AB11" s="82"/>
      <c r="AC11" s="82"/>
      <c r="AD11" s="86"/>
      <c r="AE11" s="73"/>
      <c r="AF11" s="73"/>
      <c r="AG11" s="73"/>
    </row>
    <row r="12" spans="1:33" ht="18.75" customHeight="1">
      <c r="A12" s="174" t="s">
        <v>399</v>
      </c>
      <c r="B12" s="146">
        <v>80201</v>
      </c>
      <c r="C12" s="146">
        <v>-2059</v>
      </c>
      <c r="D12" s="146">
        <v>112695</v>
      </c>
      <c r="E12" s="146"/>
      <c r="F12" s="146"/>
      <c r="G12" s="146"/>
      <c r="H12" s="146"/>
      <c r="I12" s="146"/>
      <c r="J12" s="146"/>
      <c r="K12" s="146"/>
      <c r="L12" s="146"/>
      <c r="M12" s="146"/>
      <c r="N12" s="313">
        <f t="shared" si="0"/>
        <v>190837</v>
      </c>
      <c r="P12" s="67"/>
      <c r="Q12" s="80"/>
      <c r="R12" s="88"/>
      <c r="S12" s="77"/>
      <c r="T12" s="77"/>
      <c r="U12" s="77"/>
      <c r="V12" s="77"/>
      <c r="W12" s="77"/>
      <c r="X12" s="77"/>
      <c r="Y12" s="77"/>
      <c r="Z12" s="77"/>
      <c r="AA12" s="77"/>
      <c r="AB12" s="82"/>
      <c r="AC12" s="82"/>
      <c r="AD12" s="86"/>
      <c r="AE12" s="73"/>
      <c r="AF12" s="73"/>
      <c r="AG12" s="73"/>
    </row>
    <row r="13" spans="1:33" ht="18.75" customHeight="1">
      <c r="A13" s="174" t="s">
        <v>400</v>
      </c>
      <c r="B13" s="146">
        <v>69519</v>
      </c>
      <c r="C13" s="146">
        <v>63918</v>
      </c>
      <c r="D13" s="146">
        <v>60286</v>
      </c>
      <c r="E13" s="146"/>
      <c r="F13" s="146"/>
      <c r="G13" s="146"/>
      <c r="H13" s="146"/>
      <c r="I13" s="146"/>
      <c r="J13" s="146"/>
      <c r="K13" s="146"/>
      <c r="L13" s="146"/>
      <c r="M13" s="146"/>
      <c r="N13" s="313">
        <f t="shared" si="0"/>
        <v>193723</v>
      </c>
      <c r="P13" s="67"/>
      <c r="Q13" s="80"/>
      <c r="R13" s="88"/>
      <c r="S13" s="77"/>
      <c r="T13" s="77"/>
      <c r="U13" s="77"/>
      <c r="V13" s="77"/>
      <c r="W13" s="77"/>
      <c r="X13" s="77"/>
      <c r="Y13" s="77"/>
      <c r="Z13" s="77"/>
      <c r="AA13" s="77"/>
      <c r="AB13" s="82"/>
      <c r="AC13" s="82"/>
      <c r="AD13" s="86"/>
      <c r="AE13" s="73"/>
      <c r="AF13" s="73"/>
      <c r="AG13" s="73"/>
    </row>
    <row r="14" spans="1:33" ht="18.75" customHeight="1" thickBot="1">
      <c r="A14" s="175" t="s">
        <v>15</v>
      </c>
      <c r="B14" s="314">
        <f>SUM(B3:B13)</f>
        <v>3898853</v>
      </c>
      <c r="C14" s="314">
        <f t="shared" ref="C14:M14" si="1">SUM(C3:C13)</f>
        <v>3708529</v>
      </c>
      <c r="D14" s="314">
        <f t="shared" si="1"/>
        <v>3799775</v>
      </c>
      <c r="E14" s="314">
        <f t="shared" si="1"/>
        <v>0</v>
      </c>
      <c r="F14" s="314">
        <f t="shared" si="1"/>
        <v>0</v>
      </c>
      <c r="G14" s="314">
        <f t="shared" si="1"/>
        <v>0</v>
      </c>
      <c r="H14" s="314">
        <f>SUM(H3:H13)</f>
        <v>0</v>
      </c>
      <c r="I14" s="314">
        <f t="shared" si="1"/>
        <v>0</v>
      </c>
      <c r="J14" s="314">
        <f t="shared" si="1"/>
        <v>0</v>
      </c>
      <c r="K14" s="314">
        <f t="shared" si="1"/>
        <v>0</v>
      </c>
      <c r="L14" s="314">
        <f t="shared" si="1"/>
        <v>0</v>
      </c>
      <c r="M14" s="314">
        <f t="shared" si="1"/>
        <v>0</v>
      </c>
      <c r="N14" s="315">
        <f>SUM(N3:N13)</f>
        <v>11407157</v>
      </c>
      <c r="P14" s="73"/>
      <c r="Q14" s="80"/>
      <c r="R14" s="77"/>
      <c r="S14" s="77"/>
      <c r="T14" s="77"/>
      <c r="U14" s="83"/>
      <c r="V14" s="83"/>
      <c r="W14" s="83"/>
      <c r="X14" s="77"/>
      <c r="Y14" s="77"/>
      <c r="Z14" s="77"/>
      <c r="AA14" s="77"/>
      <c r="AB14" s="82"/>
      <c r="AC14" s="82"/>
      <c r="AD14" s="86"/>
      <c r="AE14" s="73"/>
      <c r="AF14" s="73"/>
      <c r="AG14" s="73"/>
    </row>
    <row r="15" spans="1:33" ht="36" customHeight="1" thickBot="1">
      <c r="A15" s="285"/>
      <c r="B15" s="285"/>
      <c r="C15" s="285"/>
      <c r="D15" s="285"/>
      <c r="E15" s="285"/>
      <c r="F15" s="285"/>
      <c r="G15" s="285"/>
      <c r="H15" s="286"/>
      <c r="I15" s="285"/>
      <c r="J15" s="285"/>
      <c r="K15" s="285"/>
      <c r="L15" s="287"/>
      <c r="M15" s="285"/>
      <c r="N15" s="285"/>
      <c r="P15" s="73"/>
      <c r="Q15" s="80"/>
      <c r="R15" s="77"/>
      <c r="S15" s="77"/>
      <c r="T15" s="77"/>
      <c r="U15" s="77"/>
      <c r="V15" s="77"/>
      <c r="W15" s="77"/>
      <c r="X15" s="77"/>
      <c r="Y15" s="77"/>
      <c r="Z15" s="77"/>
      <c r="AA15" s="77"/>
      <c r="AB15" s="82"/>
      <c r="AC15" s="82"/>
      <c r="AD15" s="86"/>
      <c r="AE15" s="73"/>
      <c r="AF15" s="73"/>
      <c r="AG15" s="73"/>
    </row>
    <row r="16" spans="1:33" ht="25.5" customHeight="1">
      <c r="A16" s="457" t="s">
        <v>451</v>
      </c>
      <c r="B16" s="489"/>
      <c r="C16" s="489"/>
      <c r="D16" s="489"/>
      <c r="E16" s="489"/>
      <c r="F16" s="489"/>
      <c r="G16" s="489"/>
      <c r="H16" s="489"/>
      <c r="I16" s="489"/>
      <c r="J16" s="489"/>
      <c r="K16" s="489"/>
      <c r="L16" s="489"/>
      <c r="M16" s="489"/>
      <c r="N16" s="490"/>
      <c r="O16" s="63"/>
      <c r="P16" s="87"/>
      <c r="Q16" s="85"/>
      <c r="R16" s="79"/>
      <c r="S16" s="79"/>
      <c r="T16" s="79"/>
      <c r="U16" s="79"/>
      <c r="V16" s="79"/>
      <c r="W16" s="79"/>
      <c r="X16" s="79"/>
      <c r="Y16" s="79"/>
      <c r="Z16" s="79"/>
      <c r="AA16" s="79"/>
      <c r="AB16" s="79"/>
      <c r="AC16" s="79"/>
      <c r="AD16" s="79"/>
      <c r="AE16" s="73"/>
      <c r="AF16" s="73"/>
      <c r="AG16" s="73"/>
    </row>
    <row r="17" spans="1:31" ht="25.5" customHeight="1">
      <c r="A17" s="323"/>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437</v>
      </c>
      <c r="O17" s="56"/>
      <c r="P17" s="87"/>
      <c r="Q17" s="80"/>
      <c r="R17" s="81"/>
      <c r="S17" s="81"/>
      <c r="T17" s="81"/>
      <c r="U17" s="81"/>
      <c r="V17" s="81"/>
      <c r="W17" s="81"/>
      <c r="X17" s="81"/>
      <c r="Y17" s="81"/>
      <c r="Z17" s="81"/>
      <c r="AA17" s="81"/>
      <c r="AB17" s="81"/>
      <c r="AC17" s="81"/>
      <c r="AD17" s="1"/>
      <c r="AE17" s="73"/>
    </row>
    <row r="18" spans="1:31" ht="18.75" customHeight="1">
      <c r="A18" s="333" t="s">
        <v>249</v>
      </c>
      <c r="B18" s="146">
        <v>3898853</v>
      </c>
      <c r="C18" s="146">
        <v>3708529</v>
      </c>
      <c r="D18" s="146">
        <v>3799775</v>
      </c>
      <c r="E18" s="146"/>
      <c r="F18" s="146"/>
      <c r="G18" s="146"/>
      <c r="H18" s="146"/>
      <c r="I18" s="146"/>
      <c r="J18" s="146"/>
      <c r="K18" s="146"/>
      <c r="L18" s="146"/>
      <c r="M18" s="146"/>
      <c r="N18" s="313">
        <f>AVERAGE(B18:M18)</f>
        <v>3802385.6666666665</v>
      </c>
      <c r="O18" s="57"/>
      <c r="P18" s="87"/>
      <c r="Q18" s="80"/>
      <c r="R18" s="77"/>
      <c r="S18" s="77"/>
      <c r="T18" s="77"/>
      <c r="U18" s="77"/>
      <c r="V18" s="77"/>
      <c r="W18" s="77"/>
      <c r="X18" s="77"/>
      <c r="Y18" s="77"/>
      <c r="Z18" s="77"/>
      <c r="AA18" s="77"/>
      <c r="AB18" s="77"/>
      <c r="AC18" s="82"/>
      <c r="AD18" s="1"/>
      <c r="AE18" s="73"/>
    </row>
    <row r="19" spans="1:31" ht="18.75" customHeight="1" thickBot="1">
      <c r="A19" s="334" t="s">
        <v>222</v>
      </c>
      <c r="B19" s="318">
        <v>125769.45161290323</v>
      </c>
      <c r="C19" s="318">
        <v>132447.46428571429</v>
      </c>
      <c r="D19" s="318">
        <v>122573.3870967742</v>
      </c>
      <c r="E19" s="318"/>
      <c r="F19" s="318"/>
      <c r="G19" s="318"/>
      <c r="H19" s="318"/>
      <c r="I19" s="318"/>
      <c r="J19" s="318"/>
      <c r="K19" s="318"/>
      <c r="L19" s="318"/>
      <c r="M19" s="318"/>
      <c r="N19" s="315">
        <f>AVERAGE(B19:M19)</f>
        <v>126930.10099846391</v>
      </c>
      <c r="O19" s="56"/>
      <c r="P19" s="87"/>
      <c r="Q19" s="80"/>
      <c r="R19" s="88"/>
      <c r="S19" s="77"/>
      <c r="T19" s="77"/>
      <c r="U19" s="77"/>
      <c r="V19" s="77"/>
      <c r="W19" s="77"/>
      <c r="X19" s="77"/>
      <c r="Y19" s="77"/>
      <c r="Z19" s="77"/>
      <c r="AA19" s="77"/>
      <c r="AB19" s="82"/>
      <c r="AC19" s="82"/>
      <c r="AD19" s="1"/>
      <c r="AE19" s="73"/>
    </row>
    <row r="20" spans="1:31">
      <c r="A20" s="64"/>
      <c r="B20" s="89"/>
      <c r="C20" s="1"/>
      <c r="D20" s="89"/>
      <c r="E20" s="183"/>
      <c r="F20" s="89"/>
      <c r="G20" s="89"/>
      <c r="H20" s="89"/>
      <c r="P20" s="73"/>
      <c r="Q20" s="80"/>
      <c r="R20" s="77"/>
      <c r="S20" s="77"/>
      <c r="T20" s="77"/>
      <c r="U20" s="77"/>
      <c r="V20" s="77"/>
      <c r="W20" s="77"/>
      <c r="X20" s="77"/>
      <c r="Y20" s="77"/>
      <c r="Z20" s="77"/>
      <c r="AA20" s="77"/>
      <c r="AB20" s="82"/>
      <c r="AC20" s="82"/>
      <c r="AD20" s="1"/>
      <c r="AE20" s="73"/>
    </row>
    <row r="21" spans="1:31">
      <c r="B21" s="183"/>
      <c r="C21" s="183"/>
      <c r="D21" s="221"/>
      <c r="E21" s="183"/>
      <c r="F21" s="183"/>
      <c r="G21" s="183"/>
      <c r="H21" s="221"/>
      <c r="I21" s="221"/>
      <c r="J21" s="221"/>
      <c r="K21" s="221"/>
      <c r="L21" s="221"/>
      <c r="M21" s="221"/>
      <c r="P21" s="73"/>
      <c r="Q21" s="80"/>
      <c r="R21" s="79"/>
      <c r="S21" s="77"/>
      <c r="T21" s="77"/>
      <c r="U21" s="77"/>
      <c r="V21" s="77"/>
      <c r="W21" s="77"/>
      <c r="X21" s="77"/>
      <c r="Y21" s="77"/>
      <c r="Z21" s="77"/>
      <c r="AA21" s="77"/>
      <c r="AB21" s="82"/>
      <c r="AC21" s="82"/>
      <c r="AD21" s="1"/>
      <c r="AE21" s="73"/>
    </row>
    <row r="22" spans="1:31">
      <c r="B22" s="89"/>
      <c r="C22" s="89"/>
      <c r="D22" s="150"/>
      <c r="E22" s="89"/>
      <c r="F22" s="89"/>
      <c r="G22" s="89"/>
      <c r="H22" s="89"/>
      <c r="K22" s="221"/>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150"/>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25"/>
      <c r="B78" s="225"/>
      <c r="C78" s="225"/>
      <c r="D78" s="225"/>
      <c r="E78" s="225"/>
      <c r="F78" s="225"/>
      <c r="G78" s="225"/>
      <c r="H78" s="225"/>
      <c r="I78" s="225"/>
      <c r="J78" s="225"/>
      <c r="K78" s="225"/>
      <c r="L78" s="226"/>
      <c r="M78" s="225"/>
      <c r="N78" s="225"/>
      <c r="O78" s="225"/>
      <c r="P78" s="225"/>
      <c r="Q78" s="225"/>
    </row>
  </sheetData>
  <mergeCells count="2">
    <mergeCell ref="A1:N1"/>
    <mergeCell ref="A16:N16"/>
  </mergeCells>
  <printOptions horizontalCentered="1"/>
  <pageMargins left="0.25" right="0.25" top="0.75" bottom="0.75" header="0.3" footer="0.3"/>
  <pageSetup paperSize="5" orientation="landscape" r:id="rId1"/>
  <headerFooter>
    <oddFooter>&amp;C&amp;"-,Bold"MEEI Bulletins Vol 55 No. 3</oddFooter>
  </headerFooter>
  <ignoredErrors>
    <ignoredError sqref="B14:C14 E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78"/>
  <sheetViews>
    <sheetView zoomScale="98" zoomScaleNormal="98" zoomScaleSheetLayoutView="80" zoomScalePageLayoutView="90" workbookViewId="0">
      <selection activeCell="G27" sqref="G27"/>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57" t="s">
        <v>452</v>
      </c>
      <c r="B1" s="489"/>
      <c r="C1" s="489"/>
      <c r="D1" s="489"/>
      <c r="E1" s="489"/>
      <c r="F1" s="489"/>
      <c r="G1" s="489"/>
      <c r="H1" s="489"/>
      <c r="I1" s="489"/>
      <c r="J1" s="489"/>
      <c r="K1" s="489"/>
      <c r="L1" s="489"/>
      <c r="M1" s="489"/>
      <c r="N1" s="490"/>
      <c r="Q1" s="1"/>
      <c r="R1" s="1"/>
      <c r="S1" s="78"/>
      <c r="T1" s="1"/>
      <c r="U1" s="1"/>
      <c r="V1" s="1"/>
      <c r="W1" s="1"/>
      <c r="X1" s="1"/>
      <c r="Y1" s="1"/>
      <c r="Z1" s="1"/>
      <c r="AA1" s="1"/>
      <c r="AB1" s="1"/>
      <c r="AC1" s="1"/>
      <c r="AD1" s="1"/>
      <c r="AE1" s="73"/>
    </row>
    <row r="2" spans="1:33" ht="22.5" customHeight="1">
      <c r="A2" s="499" t="s">
        <v>314</v>
      </c>
      <c r="B2" s="500"/>
      <c r="C2" s="500"/>
      <c r="D2" s="500"/>
      <c r="E2" s="500"/>
      <c r="F2" s="500"/>
      <c r="G2" s="500"/>
      <c r="H2" s="500"/>
      <c r="I2" s="500"/>
      <c r="J2" s="500"/>
      <c r="K2" s="500"/>
      <c r="L2" s="500"/>
      <c r="M2" s="500"/>
      <c r="N2" s="501"/>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20.25" customHeight="1">
      <c r="A4" s="174" t="s">
        <v>16</v>
      </c>
      <c r="B4" s="92">
        <v>305708</v>
      </c>
      <c r="C4" s="92">
        <v>239449</v>
      </c>
      <c r="D4" s="325">
        <v>266237</v>
      </c>
      <c r="E4" s="92"/>
      <c r="F4" s="92"/>
      <c r="G4" s="325"/>
      <c r="H4" s="92"/>
      <c r="I4" s="92"/>
      <c r="J4" s="92"/>
      <c r="K4" s="92"/>
      <c r="L4" s="92"/>
      <c r="M4" s="92"/>
      <c r="N4" s="235">
        <f>SUM(B4:M4)</f>
        <v>811394</v>
      </c>
      <c r="P4" s="67"/>
      <c r="Q4" s="80"/>
      <c r="R4" s="88"/>
      <c r="S4" s="77"/>
      <c r="T4" s="77"/>
      <c r="U4" s="77"/>
      <c r="V4" s="77"/>
      <c r="W4" s="77"/>
      <c r="X4" s="77"/>
      <c r="Y4" s="77"/>
      <c r="Z4" s="77"/>
      <c r="AA4" s="77"/>
      <c r="AB4" s="82"/>
      <c r="AC4" s="82"/>
      <c r="AD4" s="86"/>
      <c r="AE4" s="73"/>
      <c r="AF4" s="73"/>
      <c r="AG4" s="73"/>
    </row>
    <row r="5" spans="1:33" ht="20.25" customHeight="1">
      <c r="A5" s="174" t="s">
        <v>9</v>
      </c>
      <c r="B5" s="92">
        <v>255385</v>
      </c>
      <c r="C5" s="92">
        <v>200401</v>
      </c>
      <c r="D5" s="325">
        <v>204668</v>
      </c>
      <c r="E5" s="92"/>
      <c r="F5" s="92"/>
      <c r="G5" s="325"/>
      <c r="H5" s="92"/>
      <c r="I5" s="92"/>
      <c r="J5" s="92"/>
      <c r="K5" s="92"/>
      <c r="L5" s="92"/>
      <c r="M5" s="92"/>
      <c r="N5" s="235">
        <f t="shared" ref="N5:N6" si="0">SUM(B5:M5)</f>
        <v>660454</v>
      </c>
      <c r="P5" s="67"/>
      <c r="Q5" s="80"/>
      <c r="R5" s="88"/>
      <c r="S5" s="77"/>
      <c r="T5" s="77"/>
      <c r="U5" s="77"/>
      <c r="V5" s="77"/>
      <c r="W5" s="77"/>
      <c r="X5" s="77"/>
      <c r="Y5" s="77"/>
      <c r="Z5" s="77"/>
      <c r="AA5" s="77"/>
      <c r="AB5" s="82"/>
      <c r="AC5" s="82"/>
      <c r="AD5" s="86"/>
      <c r="AE5" s="73"/>
      <c r="AF5" s="73"/>
      <c r="AG5" s="73"/>
    </row>
    <row r="6" spans="1:33" ht="20.25" customHeight="1">
      <c r="A6" s="174" t="s">
        <v>13</v>
      </c>
      <c r="B6" s="92">
        <v>335360</v>
      </c>
      <c r="C6" s="92">
        <v>268260</v>
      </c>
      <c r="D6" s="325">
        <v>241622</v>
      </c>
      <c r="E6" s="92"/>
      <c r="F6" s="92"/>
      <c r="G6" s="325"/>
      <c r="H6" s="92"/>
      <c r="I6" s="92"/>
      <c r="J6" s="92"/>
      <c r="K6" s="92"/>
      <c r="L6" s="92"/>
      <c r="M6" s="92"/>
      <c r="N6" s="235">
        <f t="shared" si="0"/>
        <v>845242</v>
      </c>
      <c r="P6" s="67"/>
      <c r="Q6" s="80"/>
      <c r="R6" s="88"/>
      <c r="S6" s="77"/>
      <c r="T6" s="77"/>
      <c r="U6" s="77"/>
      <c r="V6" s="77"/>
      <c r="W6" s="77"/>
      <c r="X6" s="77"/>
      <c r="Y6" s="77"/>
      <c r="Z6" s="77"/>
      <c r="AA6" s="77"/>
      <c r="AB6" s="82"/>
      <c r="AC6" s="82"/>
      <c r="AD6" s="86"/>
      <c r="AE6" s="73"/>
      <c r="AF6" s="73"/>
      <c r="AG6" s="73"/>
    </row>
    <row r="7" spans="1:33" ht="20.25" customHeight="1" thickBot="1">
      <c r="A7" s="175" t="s">
        <v>15</v>
      </c>
      <c r="B7" s="182">
        <f t="shared" ref="B7:N7" si="1">SUM(B4:B6)</f>
        <v>896453</v>
      </c>
      <c r="C7" s="182">
        <f t="shared" si="1"/>
        <v>708110</v>
      </c>
      <c r="D7" s="182">
        <f t="shared" si="1"/>
        <v>712527</v>
      </c>
      <c r="E7" s="182">
        <f t="shared" si="1"/>
        <v>0</v>
      </c>
      <c r="F7" s="182">
        <f t="shared" si="1"/>
        <v>0</v>
      </c>
      <c r="G7" s="182">
        <f t="shared" si="1"/>
        <v>0</v>
      </c>
      <c r="H7" s="182">
        <f t="shared" si="1"/>
        <v>0</v>
      </c>
      <c r="I7" s="182">
        <f t="shared" si="1"/>
        <v>0</v>
      </c>
      <c r="J7" s="182">
        <f t="shared" si="1"/>
        <v>0</v>
      </c>
      <c r="K7" s="182">
        <f t="shared" si="1"/>
        <v>0</v>
      </c>
      <c r="L7" s="182">
        <f t="shared" si="1"/>
        <v>0</v>
      </c>
      <c r="M7" s="182">
        <f t="shared" si="1"/>
        <v>0</v>
      </c>
      <c r="N7" s="236">
        <f t="shared" si="1"/>
        <v>2317090</v>
      </c>
      <c r="P7" s="73"/>
      <c r="Q7" s="80"/>
      <c r="R7" s="77"/>
      <c r="S7" s="77"/>
      <c r="T7" s="77"/>
      <c r="U7" s="83"/>
      <c r="V7" s="83"/>
      <c r="W7" s="83"/>
      <c r="X7" s="77"/>
      <c r="Y7" s="77"/>
      <c r="Z7" s="77"/>
      <c r="AA7" s="77"/>
      <c r="AB7" s="82"/>
      <c r="AC7" s="82"/>
      <c r="AD7" s="86"/>
      <c r="AE7" s="73"/>
      <c r="AF7" s="73"/>
      <c r="AG7" s="73"/>
    </row>
    <row r="8" spans="1:33" s="225" customFormat="1" ht="20.25" customHeight="1" thickBot="1">
      <c r="A8" s="337"/>
      <c r="B8" s="338"/>
      <c r="C8" s="338"/>
      <c r="D8" s="338"/>
      <c r="E8" s="338"/>
      <c r="F8" s="338"/>
      <c r="G8" s="338"/>
      <c r="H8" s="338"/>
      <c r="I8" s="338"/>
      <c r="J8" s="338"/>
      <c r="K8" s="338"/>
      <c r="L8" s="338"/>
      <c r="M8" s="338"/>
      <c r="N8" s="339"/>
      <c r="O8" s="206"/>
      <c r="P8" s="206"/>
      <c r="Q8" s="85"/>
      <c r="R8" s="196"/>
      <c r="S8" s="196"/>
      <c r="T8" s="196"/>
      <c r="U8" s="203"/>
      <c r="V8" s="203"/>
      <c r="W8" s="203"/>
      <c r="X8" s="196"/>
      <c r="Y8" s="196"/>
      <c r="Z8" s="196"/>
      <c r="AA8" s="196"/>
      <c r="AB8" s="261"/>
      <c r="AC8" s="261"/>
      <c r="AD8" s="262"/>
      <c r="AE8" s="206"/>
      <c r="AF8" s="206"/>
      <c r="AG8" s="206"/>
    </row>
    <row r="9" spans="1:33" ht="22.5" customHeight="1">
      <c r="A9" s="499" t="s">
        <v>315</v>
      </c>
      <c r="B9" s="500"/>
      <c r="C9" s="500"/>
      <c r="D9" s="500"/>
      <c r="E9" s="500"/>
      <c r="F9" s="500"/>
      <c r="G9" s="500"/>
      <c r="H9" s="500"/>
      <c r="I9" s="500"/>
      <c r="J9" s="500"/>
      <c r="K9" s="500"/>
      <c r="L9" s="500"/>
      <c r="M9" s="500"/>
      <c r="N9" s="501"/>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20.25" customHeight="1">
      <c r="A11" s="174" t="s">
        <v>16</v>
      </c>
      <c r="B11" s="92">
        <v>203018</v>
      </c>
      <c r="C11" s="92">
        <v>427178</v>
      </c>
      <c r="D11" s="325">
        <v>287090</v>
      </c>
      <c r="E11" s="112"/>
      <c r="F11" s="112"/>
      <c r="G11" s="325"/>
      <c r="H11" s="149"/>
      <c r="I11" s="238"/>
      <c r="J11" s="238"/>
      <c r="K11" s="238"/>
      <c r="L11" s="238"/>
      <c r="M11" s="149"/>
      <c r="N11" s="239">
        <f>SUM(B11:M11)</f>
        <v>917286</v>
      </c>
      <c r="O11" s="57"/>
      <c r="P11" s="87"/>
      <c r="Q11" s="80"/>
      <c r="R11" s="77"/>
      <c r="S11" s="77"/>
      <c r="T11" s="77"/>
      <c r="U11" s="77"/>
      <c r="V11" s="77"/>
      <c r="W11" s="77"/>
      <c r="X11" s="77"/>
      <c r="Y11" s="77"/>
      <c r="Z11" s="77"/>
      <c r="AA11" s="77"/>
      <c r="AB11" s="77"/>
      <c r="AC11" s="82"/>
      <c r="AD11" s="1"/>
      <c r="AE11" s="73"/>
    </row>
    <row r="12" spans="1:33" ht="20.25" customHeight="1">
      <c r="A12" s="174" t="s">
        <v>9</v>
      </c>
      <c r="B12" s="92">
        <v>33904</v>
      </c>
      <c r="C12" s="92">
        <v>228214</v>
      </c>
      <c r="D12" s="325">
        <v>189415</v>
      </c>
      <c r="E12" s="112"/>
      <c r="F12" s="112"/>
      <c r="G12" s="325"/>
      <c r="H12" s="149"/>
      <c r="I12" s="238"/>
      <c r="J12" s="238"/>
      <c r="K12" s="238"/>
      <c r="L12" s="238"/>
      <c r="M12" s="149"/>
      <c r="N12" s="239">
        <f>SUM(B12:M12)</f>
        <v>451533</v>
      </c>
      <c r="O12" s="57"/>
      <c r="P12" s="87"/>
      <c r="Q12" s="80"/>
      <c r="R12" s="77"/>
      <c r="S12" s="77"/>
      <c r="T12" s="77"/>
      <c r="U12" s="77"/>
      <c r="V12" s="77"/>
      <c r="W12" s="77"/>
      <c r="X12" s="77"/>
      <c r="Y12" s="77"/>
      <c r="Z12" s="77"/>
      <c r="AA12" s="77"/>
      <c r="AB12" s="77"/>
      <c r="AC12" s="82"/>
      <c r="AD12" s="1"/>
      <c r="AE12" s="73"/>
    </row>
    <row r="13" spans="1:33" ht="20.25" customHeight="1">
      <c r="A13" s="174" t="s">
        <v>13</v>
      </c>
      <c r="B13" s="92">
        <v>324929</v>
      </c>
      <c r="C13" s="92">
        <v>315061</v>
      </c>
      <c r="D13" s="325">
        <v>315128</v>
      </c>
      <c r="E13" s="112"/>
      <c r="F13" s="112"/>
      <c r="G13" s="325"/>
      <c r="H13" s="149"/>
      <c r="I13" s="238"/>
      <c r="J13" s="238"/>
      <c r="K13" s="238"/>
      <c r="L13" s="238"/>
      <c r="M13" s="149"/>
      <c r="N13" s="239">
        <f>SUM(B13:M13)</f>
        <v>955118</v>
      </c>
      <c r="O13" s="57"/>
      <c r="P13" s="87"/>
      <c r="Q13" s="80"/>
      <c r="R13" s="77"/>
      <c r="S13" s="77"/>
      <c r="T13" s="77"/>
      <c r="U13" s="77"/>
      <c r="V13" s="77"/>
      <c r="W13" s="77"/>
      <c r="X13" s="77"/>
      <c r="Y13" s="77"/>
      <c r="Z13" s="77"/>
      <c r="AA13" s="77"/>
      <c r="AB13" s="77"/>
      <c r="AC13" s="82"/>
      <c r="AD13" s="1"/>
      <c r="AE13" s="73"/>
    </row>
    <row r="14" spans="1:33" ht="20.25" customHeight="1" thickBot="1">
      <c r="A14" s="175" t="s">
        <v>15</v>
      </c>
      <c r="B14" s="240">
        <f>SUM(B11:B13)</f>
        <v>561851</v>
      </c>
      <c r="C14" s="240">
        <f t="shared" ref="C14:N14" si="2">SUM(C11:C13)</f>
        <v>970453</v>
      </c>
      <c r="D14" s="240">
        <f t="shared" si="2"/>
        <v>791633</v>
      </c>
      <c r="E14" s="240">
        <f t="shared" si="2"/>
        <v>0</v>
      </c>
      <c r="F14" s="240">
        <f t="shared" si="2"/>
        <v>0</v>
      </c>
      <c r="G14" s="240">
        <f t="shared" si="2"/>
        <v>0</v>
      </c>
      <c r="H14" s="240">
        <f t="shared" si="2"/>
        <v>0</v>
      </c>
      <c r="I14" s="241">
        <f t="shared" si="2"/>
        <v>0</v>
      </c>
      <c r="J14" s="240">
        <f t="shared" si="2"/>
        <v>0</v>
      </c>
      <c r="K14" s="240">
        <f>SUM(K11:K13)</f>
        <v>0</v>
      </c>
      <c r="L14" s="240">
        <f>SUM(L11:L13)</f>
        <v>0</v>
      </c>
      <c r="M14" s="240">
        <f t="shared" si="2"/>
        <v>0</v>
      </c>
      <c r="N14" s="237">
        <f t="shared" si="2"/>
        <v>2323937</v>
      </c>
      <c r="O14" s="56"/>
      <c r="P14" s="73"/>
      <c r="Q14" s="85"/>
      <c r="R14" s="79"/>
      <c r="S14" s="79"/>
      <c r="T14" s="79"/>
      <c r="U14" s="79"/>
      <c r="V14" s="79"/>
      <c r="W14" s="79"/>
      <c r="X14" s="79"/>
      <c r="Y14" s="79"/>
      <c r="Z14" s="79"/>
      <c r="AA14" s="79"/>
      <c r="AB14" s="79"/>
      <c r="AC14" s="79"/>
      <c r="AD14" s="1"/>
      <c r="AE14" s="73"/>
    </row>
    <row r="15" spans="1:33">
      <c r="A15" s="355"/>
      <c r="B15" s="1"/>
      <c r="C15" s="1"/>
      <c r="D15" s="1"/>
      <c r="E15" s="1"/>
      <c r="F15" s="1"/>
      <c r="G15" s="1"/>
      <c r="H15" s="1"/>
      <c r="I15" s="73"/>
      <c r="J15" s="73"/>
      <c r="K15" s="73"/>
      <c r="L15" s="357"/>
      <c r="M15" s="73"/>
      <c r="N15" s="73"/>
      <c r="P15" s="73"/>
      <c r="Q15" s="80"/>
      <c r="R15" s="77"/>
      <c r="S15" s="77"/>
      <c r="T15" s="77"/>
      <c r="U15" s="77"/>
      <c r="V15" s="77"/>
      <c r="W15" s="77"/>
      <c r="X15" s="77"/>
      <c r="Y15" s="77"/>
      <c r="Z15" s="77"/>
      <c r="AA15" s="77"/>
      <c r="AB15" s="82"/>
      <c r="AC15" s="82"/>
      <c r="AD15" s="1"/>
      <c r="AE15" s="73"/>
    </row>
    <row r="16" spans="1:33">
      <c r="A16" s="360" t="s">
        <v>401</v>
      </c>
      <c r="B16" s="1"/>
      <c r="C16" s="1"/>
      <c r="D16" s="1"/>
      <c r="E16" s="1"/>
      <c r="F16" s="1"/>
      <c r="G16" s="1"/>
      <c r="H16" s="1"/>
      <c r="I16" s="73"/>
      <c r="J16" s="73"/>
      <c r="K16" s="73"/>
      <c r="L16" s="73"/>
      <c r="M16" s="73"/>
      <c r="N16" s="73"/>
      <c r="Q16" s="80"/>
      <c r="R16" s="77"/>
      <c r="S16" s="77"/>
      <c r="T16" s="77"/>
      <c r="U16" s="83"/>
      <c r="V16" s="83"/>
      <c r="W16" s="83"/>
      <c r="X16" s="77"/>
      <c r="Y16" s="77"/>
      <c r="Z16" s="77"/>
      <c r="AA16" s="77"/>
      <c r="AB16" s="82"/>
      <c r="AC16" s="82"/>
      <c r="AD16" s="1"/>
      <c r="AE16" s="73"/>
    </row>
    <row r="17" spans="1:31">
      <c r="A17" s="73"/>
      <c r="B17" s="1"/>
      <c r="C17" s="1"/>
      <c r="D17" s="1"/>
      <c r="E17" s="1"/>
      <c r="F17" s="1"/>
      <c r="G17" s="1"/>
      <c r="H17" s="1"/>
      <c r="I17" s="73"/>
      <c r="J17" s="73"/>
      <c r="K17" s="73"/>
      <c r="L17" s="357"/>
      <c r="M17" s="73"/>
      <c r="N17" s="73"/>
      <c r="Q17" s="80"/>
      <c r="R17" s="77"/>
      <c r="S17" s="77"/>
      <c r="T17" s="77"/>
      <c r="U17" s="77"/>
      <c r="V17" s="77"/>
      <c r="W17" s="84"/>
      <c r="X17" s="77"/>
      <c r="Y17" s="77"/>
      <c r="Z17" s="77"/>
      <c r="AA17" s="77"/>
      <c r="AB17" s="82"/>
      <c r="AC17" s="82"/>
      <c r="AD17" s="1"/>
      <c r="AE17" s="73"/>
    </row>
    <row r="18" spans="1:31">
      <c r="C18" s="89"/>
      <c r="D18" s="89"/>
      <c r="E18" s="89"/>
      <c r="F18" s="89"/>
      <c r="G18" s="89"/>
      <c r="H18" s="89"/>
      <c r="Q18" s="85"/>
      <c r="R18" s="79"/>
      <c r="S18" s="79"/>
      <c r="T18" s="79"/>
      <c r="U18" s="79"/>
      <c r="V18" s="79"/>
      <c r="W18" s="79"/>
      <c r="X18" s="79"/>
      <c r="Y18" s="79"/>
      <c r="Z18" s="79"/>
      <c r="AA18" s="79"/>
      <c r="AB18" s="79"/>
      <c r="AC18" s="79"/>
      <c r="AD18" s="1"/>
      <c r="AE18" s="73"/>
    </row>
    <row r="19" spans="1:31">
      <c r="C19" s="89"/>
      <c r="D19" s="89"/>
      <c r="E19" s="89"/>
      <c r="F19" s="89"/>
      <c r="H19" s="89"/>
      <c r="L19" s="53"/>
      <c r="Q19" s="1"/>
      <c r="R19" s="1"/>
      <c r="S19" s="1"/>
      <c r="T19" s="1"/>
      <c r="U19" s="1"/>
      <c r="V19" s="1"/>
      <c r="W19" s="1"/>
      <c r="X19" s="1"/>
      <c r="Y19" s="1"/>
      <c r="Z19" s="1"/>
      <c r="AA19" s="1"/>
      <c r="AB19" s="1"/>
      <c r="AC19" s="1"/>
      <c r="AD19" s="1"/>
      <c r="AE19" s="73"/>
    </row>
    <row r="20" spans="1:31">
      <c r="B20" s="89"/>
      <c r="C20" s="89"/>
      <c r="D20" s="89"/>
      <c r="E20" s="89"/>
      <c r="F20" s="89"/>
      <c r="H20" s="89"/>
      <c r="Q20" s="73"/>
      <c r="R20" s="73"/>
      <c r="S20" s="73"/>
      <c r="T20" s="73"/>
      <c r="U20" s="73"/>
      <c r="V20" s="73"/>
      <c r="W20" s="73"/>
      <c r="X20" s="73"/>
      <c r="Y20" s="73"/>
      <c r="Z20" s="73"/>
      <c r="AA20" s="73"/>
      <c r="AB20" s="73"/>
      <c r="AC20" s="73"/>
      <c r="AD20" s="73"/>
      <c r="AE20" s="73"/>
    </row>
    <row r="21" spans="1:31">
      <c r="C21" s="89"/>
      <c r="D21" s="89"/>
      <c r="E21" s="89"/>
      <c r="F21" s="89"/>
      <c r="H21" s="89"/>
      <c r="L21" s="53"/>
    </row>
    <row r="22" spans="1:31">
      <c r="B22" s="89"/>
      <c r="C22" s="89"/>
      <c r="D22" s="89"/>
      <c r="E22" s="89"/>
      <c r="F22" s="89"/>
      <c r="H22" s="89"/>
      <c r="L22" s="53"/>
    </row>
    <row r="23" spans="1:31">
      <c r="B23" s="89"/>
      <c r="C23" s="89"/>
      <c r="D23" s="89"/>
      <c r="E23" s="89"/>
      <c r="F23" s="89"/>
      <c r="G23" s="89"/>
      <c r="H23" s="89"/>
      <c r="L23" s="5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r:id="rId1"/>
  <headerFooter>
    <oddFooter>&amp;C&amp;"-,Bold"MEEI Bulletins Vol 55 No. 3</oddFooter>
  </headerFooter>
  <ignoredErrors>
    <ignoredError sqref="B7:E7 B14:H14 I14:K14 M14 L14:L16 F7:M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topLeftCell="A4" zoomScaleNormal="100" zoomScaleSheetLayoutView="80" workbookViewId="0">
      <selection activeCell="G27" sqref="G27"/>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457" t="s">
        <v>460</v>
      </c>
      <c r="B1" s="489"/>
      <c r="C1" s="489"/>
      <c r="D1" s="489"/>
      <c r="E1" s="489"/>
      <c r="F1" s="489"/>
      <c r="G1" s="489"/>
      <c r="H1" s="489"/>
      <c r="I1" s="489"/>
      <c r="J1" s="489"/>
      <c r="K1" s="489"/>
      <c r="L1" s="489"/>
      <c r="M1" s="489"/>
      <c r="N1" s="490"/>
      <c r="Q1" s="1"/>
      <c r="R1" s="1"/>
      <c r="S1" s="78"/>
      <c r="T1" s="1"/>
      <c r="U1" s="1"/>
      <c r="V1" s="1"/>
      <c r="W1" s="1"/>
      <c r="X1" s="1"/>
      <c r="Y1" s="1"/>
      <c r="Z1" s="1"/>
      <c r="AA1" s="1"/>
      <c r="AB1" s="1"/>
      <c r="AC1" s="1"/>
      <c r="AD1" s="1"/>
      <c r="AE1" s="73"/>
    </row>
    <row r="2" spans="1:33" ht="22.5" customHeight="1">
      <c r="A2" s="499" t="s">
        <v>312</v>
      </c>
      <c r="B2" s="500"/>
      <c r="C2" s="500"/>
      <c r="D2" s="500"/>
      <c r="E2" s="500"/>
      <c r="F2" s="500"/>
      <c r="G2" s="500"/>
      <c r="H2" s="500"/>
      <c r="I2" s="500"/>
      <c r="J2" s="500"/>
      <c r="K2" s="500"/>
      <c r="L2" s="500"/>
      <c r="M2" s="500"/>
      <c r="N2" s="501"/>
      <c r="P2" s="206"/>
      <c r="Q2" s="201"/>
      <c r="R2" s="201"/>
      <c r="S2" s="202"/>
      <c r="T2" s="201"/>
      <c r="U2" s="201"/>
      <c r="V2" s="20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10</v>
      </c>
      <c r="B4" s="92">
        <v>23708</v>
      </c>
      <c r="C4" s="92">
        <v>23704</v>
      </c>
      <c r="D4" s="92">
        <v>25581</v>
      </c>
      <c r="E4" s="92"/>
      <c r="F4" s="92"/>
      <c r="G4" s="92"/>
      <c r="H4" s="92"/>
      <c r="I4" s="92"/>
      <c r="J4" s="111"/>
      <c r="K4" s="347"/>
      <c r="L4" s="320"/>
      <c r="M4" s="320"/>
      <c r="N4" s="235">
        <f>SUM(B4:M4)</f>
        <v>72993</v>
      </c>
      <c r="P4" s="197"/>
      <c r="Q4" s="198"/>
      <c r="R4" s="198"/>
      <c r="S4" s="198"/>
      <c r="T4" s="198"/>
      <c r="U4" s="198"/>
      <c r="V4" s="196"/>
      <c r="W4" s="77"/>
      <c r="X4" s="77"/>
      <c r="Y4" s="77"/>
      <c r="Z4" s="77"/>
      <c r="AA4" s="77"/>
      <c r="AB4" s="82"/>
      <c r="AC4" s="82"/>
      <c r="AD4" s="86"/>
      <c r="AE4" s="73"/>
      <c r="AF4" s="73"/>
      <c r="AG4" s="73"/>
    </row>
    <row r="5" spans="1:33" ht="18" customHeight="1">
      <c r="A5" s="174" t="s">
        <v>483</v>
      </c>
      <c r="B5" s="92">
        <v>37320</v>
      </c>
      <c r="C5" s="92">
        <v>26376</v>
      </c>
      <c r="D5" s="92">
        <v>36081</v>
      </c>
      <c r="E5" s="92"/>
      <c r="F5" s="92"/>
      <c r="G5" s="92"/>
      <c r="H5" s="92"/>
      <c r="I5" s="92"/>
      <c r="J5" s="111"/>
      <c r="K5" s="347"/>
      <c r="L5" s="320"/>
      <c r="M5" s="320"/>
      <c r="N5" s="235">
        <f>SUM(B5:M5)</f>
        <v>99777</v>
      </c>
      <c r="P5" s="197"/>
      <c r="Q5" s="198"/>
      <c r="R5" s="198"/>
      <c r="S5" s="198"/>
      <c r="T5" s="198"/>
      <c r="U5" s="198"/>
      <c r="V5" s="196"/>
      <c r="W5" s="77"/>
      <c r="X5" s="77"/>
      <c r="Y5" s="77"/>
      <c r="Z5" s="77"/>
      <c r="AA5" s="77"/>
      <c r="AB5" s="82"/>
      <c r="AC5" s="82"/>
      <c r="AD5" s="86"/>
      <c r="AE5" s="73"/>
      <c r="AF5" s="73"/>
      <c r="AG5" s="73"/>
    </row>
    <row r="6" spans="1:33" ht="18" customHeight="1">
      <c r="A6" s="174" t="s">
        <v>484</v>
      </c>
      <c r="B6" s="92">
        <v>47096</v>
      </c>
      <c r="C6" s="92">
        <v>43125</v>
      </c>
      <c r="D6" s="92">
        <v>43800</v>
      </c>
      <c r="E6" s="92"/>
      <c r="F6" s="92"/>
      <c r="G6" s="92"/>
      <c r="H6" s="92"/>
      <c r="I6" s="92"/>
      <c r="J6" s="111"/>
      <c r="K6" s="347"/>
      <c r="L6" s="320"/>
      <c r="M6" s="320"/>
      <c r="N6" s="235">
        <f t="shared" ref="N6:N10" si="0">SUM(B6:M6)</f>
        <v>134021</v>
      </c>
      <c r="P6" s="197"/>
      <c r="Q6" s="199"/>
      <c r="R6" s="199"/>
      <c r="S6" s="199"/>
      <c r="T6" s="199"/>
      <c r="U6" s="199"/>
      <c r="V6" s="196"/>
      <c r="W6" s="77"/>
      <c r="X6" s="77"/>
      <c r="Y6" s="77"/>
      <c r="Z6" s="77"/>
      <c r="AA6" s="77"/>
      <c r="AB6" s="82"/>
      <c r="AC6" s="82"/>
      <c r="AD6" s="86"/>
      <c r="AE6" s="73"/>
      <c r="AF6" s="73"/>
      <c r="AG6" s="73"/>
    </row>
    <row r="7" spans="1:33" ht="18" customHeight="1">
      <c r="A7" s="174" t="s">
        <v>301</v>
      </c>
      <c r="B7" s="92">
        <v>177182</v>
      </c>
      <c r="C7" s="92">
        <v>167662</v>
      </c>
      <c r="D7" s="92" t="s">
        <v>481</v>
      </c>
      <c r="E7" s="92"/>
      <c r="F7" s="92"/>
      <c r="G7" s="92"/>
      <c r="H7" s="92"/>
      <c r="I7" s="92"/>
      <c r="J7" s="111"/>
      <c r="K7" s="347"/>
      <c r="L7" s="320"/>
      <c r="M7" s="320"/>
      <c r="N7" s="398">
        <f t="shared" si="0"/>
        <v>344844</v>
      </c>
      <c r="P7" s="197"/>
      <c r="Q7" s="199"/>
      <c r="R7" s="199"/>
      <c r="S7" s="199"/>
      <c r="T7" s="199"/>
      <c r="U7" s="199"/>
      <c r="V7" s="196"/>
      <c r="W7" s="77"/>
      <c r="X7" s="77"/>
      <c r="Y7" s="77"/>
      <c r="Z7" s="77"/>
      <c r="AA7" s="77"/>
      <c r="AB7" s="82"/>
      <c r="AC7" s="82"/>
      <c r="AD7" s="86"/>
      <c r="AE7" s="73"/>
      <c r="AF7" s="73"/>
      <c r="AG7" s="73"/>
    </row>
    <row r="8" spans="1:33" ht="18" customHeight="1">
      <c r="A8" s="174" t="s">
        <v>3</v>
      </c>
      <c r="B8" s="92">
        <v>60846</v>
      </c>
      <c r="C8" s="92">
        <v>54451</v>
      </c>
      <c r="D8" s="92">
        <v>59138</v>
      </c>
      <c r="E8" s="92"/>
      <c r="F8" s="92"/>
      <c r="G8" s="92"/>
      <c r="H8" s="92"/>
      <c r="I8" s="92"/>
      <c r="J8" s="111"/>
      <c r="K8" s="347"/>
      <c r="L8" s="320"/>
      <c r="M8" s="320"/>
      <c r="N8" s="400">
        <f t="shared" si="0"/>
        <v>174435</v>
      </c>
      <c r="P8" s="197"/>
      <c r="Q8" s="199"/>
      <c r="R8" s="200"/>
      <c r="S8" s="200"/>
      <c r="T8" s="200"/>
      <c r="U8" s="200"/>
      <c r="V8" s="196"/>
      <c r="W8" s="77"/>
      <c r="X8" s="77"/>
      <c r="Y8" s="77"/>
      <c r="Z8" s="77"/>
      <c r="AA8" s="77"/>
      <c r="AB8" s="82"/>
      <c r="AC8" s="82"/>
      <c r="AD8" s="86"/>
      <c r="AE8" s="73"/>
      <c r="AF8" s="73"/>
      <c r="AG8" s="73"/>
    </row>
    <row r="9" spans="1:33" ht="18" customHeight="1">
      <c r="A9" s="174" t="s">
        <v>2</v>
      </c>
      <c r="B9" s="92">
        <v>34570</v>
      </c>
      <c r="C9" s="92">
        <v>0</v>
      </c>
      <c r="D9" s="92" t="s">
        <v>481</v>
      </c>
      <c r="E9" s="92"/>
      <c r="F9" s="92"/>
      <c r="G9" s="92"/>
      <c r="H9" s="92"/>
      <c r="I9" s="92"/>
      <c r="J9" s="111"/>
      <c r="K9" s="347"/>
      <c r="L9" s="320"/>
      <c r="M9" s="320"/>
      <c r="N9" s="235">
        <f t="shared" si="0"/>
        <v>34570</v>
      </c>
      <c r="P9" s="197"/>
      <c r="Q9" s="199"/>
      <c r="R9" s="199"/>
      <c r="S9" s="199"/>
      <c r="T9" s="199"/>
      <c r="U9" s="199"/>
      <c r="V9" s="196"/>
      <c r="W9" s="77"/>
      <c r="X9" s="77"/>
      <c r="Y9" s="77"/>
      <c r="Z9" s="77"/>
      <c r="AA9" s="77"/>
      <c r="AB9" s="82"/>
      <c r="AC9" s="82"/>
      <c r="AD9" s="86"/>
      <c r="AE9" s="73"/>
      <c r="AF9" s="73"/>
      <c r="AG9" s="73"/>
    </row>
    <row r="10" spans="1:33" ht="18" customHeight="1">
      <c r="A10" s="174" t="s">
        <v>11</v>
      </c>
      <c r="B10" s="92">
        <v>55370</v>
      </c>
      <c r="C10" s="92">
        <v>49987</v>
      </c>
      <c r="D10" s="92" t="s">
        <v>481</v>
      </c>
      <c r="E10" s="92"/>
      <c r="F10" s="92"/>
      <c r="G10" s="92"/>
      <c r="H10" s="92"/>
      <c r="I10" s="92"/>
      <c r="J10" s="111"/>
      <c r="K10" s="347"/>
      <c r="L10" s="320"/>
      <c r="M10" s="320"/>
      <c r="N10" s="235">
        <f t="shared" si="0"/>
        <v>105357</v>
      </c>
      <c r="P10" s="197"/>
      <c r="Q10" s="199"/>
      <c r="R10" s="199"/>
      <c r="S10" s="199"/>
      <c r="T10" s="199"/>
      <c r="U10" s="199"/>
      <c r="V10" s="196"/>
      <c r="W10" s="77"/>
      <c r="X10" s="77"/>
      <c r="Y10" s="77"/>
      <c r="Z10" s="77"/>
      <c r="AA10" s="77"/>
      <c r="AB10" s="82"/>
      <c r="AC10" s="82"/>
      <c r="AD10" s="86"/>
      <c r="AE10" s="73"/>
      <c r="AF10" s="73"/>
      <c r="AG10" s="73"/>
    </row>
    <row r="11" spans="1:33" ht="18" customHeight="1">
      <c r="A11" s="174" t="s">
        <v>257</v>
      </c>
      <c r="B11" s="92">
        <v>6273</v>
      </c>
      <c r="C11" s="92">
        <v>7802</v>
      </c>
      <c r="D11" s="92" t="s">
        <v>481</v>
      </c>
      <c r="E11" s="92"/>
      <c r="F11" s="92"/>
      <c r="G11" s="92"/>
      <c r="H11" s="92"/>
      <c r="I11" s="92"/>
      <c r="J11" s="111"/>
      <c r="K11" s="347"/>
      <c r="L11" s="320"/>
      <c r="M11" s="320"/>
      <c r="N11" s="235">
        <f>SUM(B11:M11)</f>
        <v>14075</v>
      </c>
      <c r="P11" s="197"/>
      <c r="Q11" s="199"/>
      <c r="R11" s="199"/>
      <c r="S11" s="199"/>
      <c r="T11" s="199"/>
      <c r="U11" s="199"/>
      <c r="V11" s="196"/>
      <c r="W11" s="77"/>
      <c r="X11" s="77"/>
      <c r="Y11" s="77"/>
      <c r="Z11" s="77"/>
      <c r="AA11" s="77"/>
      <c r="AB11" s="82"/>
      <c r="AC11" s="82"/>
      <c r="AD11" s="86"/>
      <c r="AE11" s="73"/>
      <c r="AF11" s="73"/>
      <c r="AG11" s="73"/>
    </row>
    <row r="12" spans="1:33" ht="18" customHeight="1" thickBot="1">
      <c r="A12" s="175" t="s">
        <v>15</v>
      </c>
      <c r="B12" s="182">
        <f>SUM(B4:B11)</f>
        <v>442365</v>
      </c>
      <c r="C12" s="182">
        <f>SUM(C4:C11)</f>
        <v>373107</v>
      </c>
      <c r="D12" s="399">
        <f t="shared" ref="D12:N12" si="1">SUM(D4:D11)</f>
        <v>164600</v>
      </c>
      <c r="E12" s="182">
        <f t="shared" si="1"/>
        <v>0</v>
      </c>
      <c r="F12" s="182">
        <f t="shared" si="1"/>
        <v>0</v>
      </c>
      <c r="G12" s="182">
        <f t="shared" si="1"/>
        <v>0</v>
      </c>
      <c r="H12" s="182">
        <f t="shared" si="1"/>
        <v>0</v>
      </c>
      <c r="I12" s="182">
        <f t="shared" si="1"/>
        <v>0</v>
      </c>
      <c r="J12" s="182">
        <f t="shared" si="1"/>
        <v>0</v>
      </c>
      <c r="K12" s="182">
        <f t="shared" si="1"/>
        <v>0</v>
      </c>
      <c r="L12" s="177">
        <f t="shared" si="1"/>
        <v>0</v>
      </c>
      <c r="M12" s="177">
        <f t="shared" si="1"/>
        <v>0</v>
      </c>
      <c r="N12" s="401">
        <f t="shared" si="1"/>
        <v>980072</v>
      </c>
      <c r="P12" s="197"/>
      <c r="Q12" s="199"/>
      <c r="R12" s="199"/>
      <c r="S12" s="199"/>
      <c r="T12" s="199"/>
      <c r="U12" s="199"/>
      <c r="V12" s="203"/>
      <c r="W12" s="83"/>
      <c r="X12" s="77"/>
      <c r="Y12" s="77"/>
      <c r="Z12" s="77"/>
      <c r="AA12" s="77"/>
      <c r="AB12" s="82"/>
      <c r="AC12" s="82"/>
      <c r="AD12" s="86"/>
      <c r="AE12" s="73"/>
      <c r="AF12" s="73"/>
      <c r="AG12" s="73"/>
    </row>
    <row r="13" spans="1:33" s="225" customFormat="1" ht="18" customHeight="1" thickBot="1">
      <c r="A13" s="337"/>
      <c r="B13" s="338"/>
      <c r="C13" s="338"/>
      <c r="D13" s="338"/>
      <c r="E13" s="338"/>
      <c r="F13" s="338"/>
      <c r="G13" s="338"/>
      <c r="H13" s="338"/>
      <c r="I13" s="338"/>
      <c r="J13" s="338"/>
      <c r="K13" s="338"/>
      <c r="L13" s="340"/>
      <c r="M13" s="340"/>
      <c r="N13" s="339"/>
      <c r="O13" s="206"/>
      <c r="P13" s="197"/>
      <c r="Q13" s="199"/>
      <c r="R13" s="199"/>
      <c r="S13" s="199"/>
      <c r="T13" s="199"/>
      <c r="U13" s="199"/>
      <c r="V13" s="203"/>
      <c r="W13" s="203"/>
      <c r="X13" s="196"/>
      <c r="Y13" s="196"/>
      <c r="Z13" s="196"/>
      <c r="AA13" s="196"/>
      <c r="AB13" s="261"/>
      <c r="AC13" s="261"/>
      <c r="AD13" s="262"/>
      <c r="AE13" s="206"/>
      <c r="AF13" s="206"/>
      <c r="AG13" s="206"/>
    </row>
    <row r="14" spans="1:33" ht="22.5" customHeight="1">
      <c r="A14" s="499" t="s">
        <v>313</v>
      </c>
      <c r="B14" s="500"/>
      <c r="C14" s="500"/>
      <c r="D14" s="500"/>
      <c r="E14" s="500"/>
      <c r="F14" s="500"/>
      <c r="G14" s="500"/>
      <c r="H14" s="500"/>
      <c r="I14" s="500"/>
      <c r="J14" s="500"/>
      <c r="K14" s="500"/>
      <c r="L14" s="500"/>
      <c r="M14" s="500"/>
      <c r="N14" s="501"/>
      <c r="O14" s="63"/>
      <c r="P14" s="204"/>
      <c r="Q14" s="85"/>
      <c r="R14" s="205"/>
      <c r="S14" s="205"/>
      <c r="T14" s="205"/>
      <c r="U14" s="205"/>
      <c r="V14" s="205"/>
      <c r="W14" s="79"/>
      <c r="X14" s="79"/>
      <c r="Y14" s="79"/>
      <c r="Z14" s="79"/>
      <c r="AA14" s="79"/>
      <c r="AB14" s="79"/>
      <c r="AC14" s="79"/>
      <c r="AD14" s="79"/>
      <c r="AE14" s="73"/>
      <c r="AF14" s="73"/>
      <c r="AG14" s="73"/>
    </row>
    <row r="15" spans="1:33" ht="22.5" customHeight="1">
      <c r="A15" s="155" t="s">
        <v>28</v>
      </c>
      <c r="B15" s="110">
        <v>43101</v>
      </c>
      <c r="C15" s="110">
        <v>43132</v>
      </c>
      <c r="D15" s="110">
        <v>43160</v>
      </c>
      <c r="E15" s="110">
        <v>43191</v>
      </c>
      <c r="F15" s="110">
        <v>43221</v>
      </c>
      <c r="G15" s="110">
        <v>43252</v>
      </c>
      <c r="H15" s="110">
        <v>43282</v>
      </c>
      <c r="I15" s="110">
        <v>43313</v>
      </c>
      <c r="J15" s="110">
        <v>43344</v>
      </c>
      <c r="K15" s="110">
        <v>43374</v>
      </c>
      <c r="L15" s="110">
        <v>43405</v>
      </c>
      <c r="M15" s="110">
        <v>43435</v>
      </c>
      <c r="N15" s="166" t="s">
        <v>15</v>
      </c>
      <c r="O15" s="56"/>
      <c r="P15" s="204"/>
      <c r="Q15" s="85"/>
      <c r="R15" s="192"/>
      <c r="S15" s="192"/>
      <c r="T15" s="192"/>
      <c r="U15" s="192"/>
      <c r="V15" s="192"/>
      <c r="W15" s="81"/>
      <c r="X15" s="81"/>
      <c r="Y15" s="81"/>
      <c r="Z15" s="81"/>
      <c r="AA15" s="81"/>
      <c r="AB15" s="81"/>
      <c r="AC15" s="81"/>
      <c r="AD15" s="1"/>
      <c r="AE15" s="73"/>
    </row>
    <row r="16" spans="1:33" ht="18" customHeight="1">
      <c r="A16" s="174" t="s">
        <v>10</v>
      </c>
      <c r="B16" s="92">
        <v>12399</v>
      </c>
      <c r="C16" s="92">
        <v>22681</v>
      </c>
      <c r="D16" s="92">
        <v>30272</v>
      </c>
      <c r="E16" s="92"/>
      <c r="F16" s="92"/>
      <c r="G16" s="92"/>
      <c r="H16" s="92"/>
      <c r="I16" s="92"/>
      <c r="J16" s="111"/>
      <c r="K16" s="348"/>
      <c r="L16" s="320"/>
      <c r="M16" s="320"/>
      <c r="N16" s="235">
        <f>SUM(B16:M16)</f>
        <v>65352</v>
      </c>
      <c r="O16" s="57"/>
      <c r="P16" s="87"/>
      <c r="Q16" s="80"/>
      <c r="R16" s="77"/>
      <c r="S16" s="77"/>
      <c r="T16" s="77"/>
      <c r="U16" s="77"/>
      <c r="V16" s="77"/>
      <c r="W16" s="77"/>
      <c r="X16" s="77"/>
      <c r="Y16" s="77"/>
      <c r="Z16" s="77"/>
      <c r="AA16" s="77"/>
      <c r="AB16" s="77"/>
      <c r="AC16" s="82"/>
      <c r="AD16" s="1"/>
      <c r="AE16" s="73"/>
    </row>
    <row r="17" spans="1:31" ht="18" customHeight="1">
      <c r="A17" s="174" t="s">
        <v>483</v>
      </c>
      <c r="B17" s="92">
        <v>25385</v>
      </c>
      <c r="C17" s="92">
        <v>44690</v>
      </c>
      <c r="D17" s="92">
        <v>31951</v>
      </c>
      <c r="E17" s="92"/>
      <c r="F17" s="92"/>
      <c r="G17" s="92"/>
      <c r="H17" s="92"/>
      <c r="I17" s="92"/>
      <c r="J17" s="111"/>
      <c r="K17" s="348"/>
      <c r="L17" s="320"/>
      <c r="M17" s="320"/>
      <c r="N17" s="235">
        <f t="shared" ref="N17:N23" si="2">SUM(B17:M17)</f>
        <v>102026</v>
      </c>
      <c r="O17" s="57"/>
      <c r="P17" s="87"/>
      <c r="Q17" s="80"/>
      <c r="R17" s="77"/>
      <c r="S17" s="77"/>
      <c r="T17" s="77"/>
      <c r="U17" s="77"/>
      <c r="V17" s="77"/>
      <c r="W17" s="77"/>
      <c r="X17" s="77"/>
      <c r="Y17" s="77"/>
      <c r="Z17" s="77"/>
      <c r="AA17" s="77"/>
      <c r="AB17" s="77"/>
      <c r="AC17" s="82"/>
      <c r="AD17" s="1"/>
      <c r="AE17" s="73"/>
    </row>
    <row r="18" spans="1:31" ht="18" customHeight="1">
      <c r="A18" s="174" t="s">
        <v>484</v>
      </c>
      <c r="B18" s="92">
        <v>39143</v>
      </c>
      <c r="C18" s="92">
        <v>31755</v>
      </c>
      <c r="D18" s="92">
        <v>63709</v>
      </c>
      <c r="E18" s="92"/>
      <c r="F18" s="92"/>
      <c r="G18" s="92"/>
      <c r="H18" s="92"/>
      <c r="I18" s="92"/>
      <c r="J18" s="111"/>
      <c r="K18" s="348"/>
      <c r="L18" s="320"/>
      <c r="M18" s="320"/>
      <c r="N18" s="235">
        <f t="shared" si="2"/>
        <v>134607</v>
      </c>
      <c r="O18" s="57"/>
      <c r="P18" s="87"/>
      <c r="Q18" s="80"/>
      <c r="R18" s="77"/>
      <c r="S18" s="77"/>
      <c r="T18" s="77"/>
      <c r="U18" s="77"/>
      <c r="V18" s="77"/>
      <c r="W18" s="77"/>
      <c r="X18" s="77"/>
      <c r="Y18" s="77"/>
      <c r="Z18" s="77"/>
      <c r="AA18" s="77"/>
      <c r="AB18" s="77"/>
      <c r="AC18" s="82"/>
      <c r="AD18" s="1"/>
      <c r="AE18" s="73"/>
    </row>
    <row r="19" spans="1:31" ht="18" customHeight="1">
      <c r="A19" s="174" t="s">
        <v>301</v>
      </c>
      <c r="B19" s="92">
        <v>141203</v>
      </c>
      <c r="C19" s="92">
        <v>111197</v>
      </c>
      <c r="D19" s="92" t="s">
        <v>481</v>
      </c>
      <c r="E19" s="92"/>
      <c r="F19" s="92"/>
      <c r="G19" s="92"/>
      <c r="H19" s="92"/>
      <c r="I19" s="92"/>
      <c r="J19" s="111"/>
      <c r="K19" s="348"/>
      <c r="L19" s="320"/>
      <c r="M19" s="320"/>
      <c r="N19" s="398">
        <f>SUM(B19:M19)</f>
        <v>252400</v>
      </c>
      <c r="O19" s="57"/>
      <c r="P19" s="87"/>
      <c r="Q19" s="80"/>
      <c r="R19" s="77"/>
      <c r="S19" s="77"/>
      <c r="T19" s="77"/>
      <c r="U19" s="77"/>
      <c r="V19" s="77"/>
      <c r="W19" s="77"/>
      <c r="X19" s="77"/>
      <c r="Y19" s="77"/>
      <c r="Z19" s="77"/>
      <c r="AA19" s="77"/>
      <c r="AB19" s="77"/>
      <c r="AC19" s="82"/>
      <c r="AD19" s="1"/>
      <c r="AE19" s="73"/>
    </row>
    <row r="20" spans="1:31" ht="18" customHeight="1">
      <c r="A20" s="174" t="s">
        <v>3</v>
      </c>
      <c r="B20" s="92">
        <v>72361</v>
      </c>
      <c r="C20" s="92">
        <v>64993</v>
      </c>
      <c r="D20" s="92">
        <v>86856</v>
      </c>
      <c r="E20" s="92"/>
      <c r="F20" s="92"/>
      <c r="G20" s="92"/>
      <c r="H20" s="92"/>
      <c r="I20" s="92"/>
      <c r="J20" s="111"/>
      <c r="K20" s="348"/>
      <c r="L20" s="320"/>
      <c r="M20" s="320"/>
      <c r="N20" s="400">
        <f t="shared" si="2"/>
        <v>224210</v>
      </c>
      <c r="O20" s="57"/>
      <c r="P20" s="87"/>
      <c r="Q20" s="80"/>
      <c r="R20" s="77"/>
      <c r="S20" s="77"/>
      <c r="T20" s="77"/>
      <c r="U20" s="77"/>
      <c r="V20" s="77"/>
      <c r="W20" s="77"/>
      <c r="X20" s="77"/>
      <c r="Y20" s="77"/>
      <c r="Z20" s="77"/>
      <c r="AA20" s="77"/>
      <c r="AB20" s="77"/>
      <c r="AC20" s="82"/>
      <c r="AD20" s="1"/>
      <c r="AE20" s="73"/>
    </row>
    <row r="21" spans="1:31" ht="18" customHeight="1">
      <c r="A21" s="174" t="s">
        <v>2</v>
      </c>
      <c r="B21" s="92">
        <v>20569</v>
      </c>
      <c r="C21" s="92">
        <v>31714</v>
      </c>
      <c r="D21" s="92" t="s">
        <v>481</v>
      </c>
      <c r="E21" s="92"/>
      <c r="F21" s="92"/>
      <c r="G21" s="92"/>
      <c r="H21" s="92"/>
      <c r="I21" s="92"/>
      <c r="J21" s="111"/>
      <c r="K21" s="348"/>
      <c r="L21" s="320"/>
      <c r="M21" s="320"/>
      <c r="N21" s="235">
        <f t="shared" si="2"/>
        <v>52283</v>
      </c>
      <c r="O21" s="57"/>
      <c r="P21" s="87"/>
      <c r="Q21" s="80"/>
      <c r="R21" s="77"/>
      <c r="S21" s="77"/>
      <c r="T21" s="77"/>
      <c r="U21" s="77"/>
      <c r="V21" s="77"/>
      <c r="W21" s="77"/>
      <c r="X21" s="77"/>
      <c r="Y21" s="77"/>
      <c r="Z21" s="77"/>
      <c r="AA21" s="77"/>
      <c r="AB21" s="77"/>
      <c r="AC21" s="82"/>
      <c r="AD21" s="1"/>
      <c r="AE21" s="73"/>
    </row>
    <row r="22" spans="1:31" ht="18" customHeight="1">
      <c r="A22" s="174" t="s">
        <v>11</v>
      </c>
      <c r="B22" s="92">
        <v>33436</v>
      </c>
      <c r="C22" s="92">
        <v>34971</v>
      </c>
      <c r="D22" s="92" t="s">
        <v>481</v>
      </c>
      <c r="E22" s="92"/>
      <c r="F22" s="92"/>
      <c r="G22" s="92"/>
      <c r="H22" s="92"/>
      <c r="I22" s="92"/>
      <c r="J22" s="111"/>
      <c r="K22" s="348"/>
      <c r="L22" s="320"/>
      <c r="M22" s="320"/>
      <c r="N22" s="235">
        <f t="shared" si="2"/>
        <v>68407</v>
      </c>
      <c r="O22" s="57"/>
      <c r="P22" s="87"/>
      <c r="Q22" s="80"/>
      <c r="R22" s="77"/>
      <c r="S22" s="77"/>
      <c r="T22" s="77"/>
      <c r="U22" s="77"/>
      <c r="V22" s="77"/>
      <c r="W22" s="77"/>
      <c r="X22" s="77"/>
      <c r="Y22" s="77"/>
      <c r="Z22" s="77"/>
      <c r="AA22" s="77"/>
      <c r="AB22" s="77"/>
      <c r="AC22" s="82"/>
      <c r="AD22" s="1"/>
      <c r="AE22" s="73"/>
    </row>
    <row r="23" spans="1:31" ht="18" customHeight="1">
      <c r="A23" s="174" t="s">
        <v>257</v>
      </c>
      <c r="B23" s="92">
        <v>0</v>
      </c>
      <c r="C23" s="92">
        <v>0</v>
      </c>
      <c r="D23" s="92" t="s">
        <v>481</v>
      </c>
      <c r="E23" s="92"/>
      <c r="F23" s="92"/>
      <c r="G23" s="92"/>
      <c r="H23" s="92"/>
      <c r="I23" s="92"/>
      <c r="J23" s="111"/>
      <c r="K23" s="348"/>
      <c r="L23" s="320"/>
      <c r="M23" s="320"/>
      <c r="N23" s="235">
        <f t="shared" si="2"/>
        <v>0</v>
      </c>
      <c r="O23" s="57"/>
      <c r="P23" s="87"/>
      <c r="Q23" s="80"/>
      <c r="R23" s="77"/>
      <c r="S23" s="77"/>
      <c r="T23" s="77"/>
      <c r="U23" s="77"/>
      <c r="V23" s="77"/>
      <c r="W23" s="77"/>
      <c r="X23" s="77"/>
      <c r="Y23" s="77"/>
      <c r="Z23" s="77"/>
      <c r="AA23" s="77"/>
      <c r="AB23" s="77"/>
      <c r="AC23" s="82"/>
      <c r="AD23" s="1"/>
      <c r="AE23" s="73"/>
    </row>
    <row r="24" spans="1:31" ht="18" customHeight="1" thickBot="1">
      <c r="A24" s="175" t="s">
        <v>15</v>
      </c>
      <c r="B24" s="240">
        <f>SUM(B16:B23)</f>
        <v>344496</v>
      </c>
      <c r="C24" s="240">
        <f t="shared" ref="C24:N24" si="3">SUM(C16:C23)</f>
        <v>342001</v>
      </c>
      <c r="D24" s="397">
        <f t="shared" si="3"/>
        <v>212788</v>
      </c>
      <c r="E24" s="240">
        <f t="shared" si="3"/>
        <v>0</v>
      </c>
      <c r="F24" s="240">
        <f t="shared" si="3"/>
        <v>0</v>
      </c>
      <c r="G24" s="240">
        <f t="shared" si="3"/>
        <v>0</v>
      </c>
      <c r="H24" s="240">
        <f t="shared" si="3"/>
        <v>0</v>
      </c>
      <c r="I24" s="240">
        <f t="shared" si="3"/>
        <v>0</v>
      </c>
      <c r="J24" s="240">
        <f t="shared" si="3"/>
        <v>0</v>
      </c>
      <c r="K24" s="240">
        <f>SUM(K16:K23)</f>
        <v>0</v>
      </c>
      <c r="L24" s="240">
        <f t="shared" si="3"/>
        <v>0</v>
      </c>
      <c r="M24" s="240">
        <f t="shared" si="3"/>
        <v>0</v>
      </c>
      <c r="N24" s="402">
        <f t="shared" si="3"/>
        <v>899285</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7" t="s">
        <v>425</v>
      </c>
      <c r="C26" s="89"/>
      <c r="E26" s="89"/>
      <c r="F26" s="89"/>
      <c r="G26" s="89"/>
      <c r="H26" s="89"/>
      <c r="L26" s="53"/>
      <c r="P26" s="73"/>
      <c r="Q26" s="80"/>
      <c r="R26" s="79"/>
      <c r="S26" s="77"/>
      <c r="T26" s="77"/>
      <c r="U26" s="77"/>
      <c r="V26" s="77"/>
      <c r="W26" s="77"/>
      <c r="X26" s="77"/>
      <c r="Y26" s="77"/>
      <c r="Z26" s="77"/>
      <c r="AA26" s="77"/>
      <c r="AB26" s="82"/>
      <c r="AC26" s="82"/>
      <c r="AD26" s="1"/>
      <c r="AE26" s="73"/>
    </row>
    <row r="27" spans="1:31">
      <c r="B27" s="89"/>
      <c r="C27" s="89"/>
      <c r="D27" s="89"/>
      <c r="E27" s="89"/>
      <c r="F27" s="89"/>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404"/>
      <c r="C29" s="404"/>
      <c r="D29" s="89"/>
      <c r="E29" s="89"/>
      <c r="F29" s="89"/>
      <c r="G29" s="89"/>
      <c r="H29" s="89"/>
      <c r="L29" s="53"/>
      <c r="Q29" s="80"/>
      <c r="R29" s="77"/>
      <c r="S29" s="77"/>
      <c r="T29" s="77"/>
      <c r="U29" s="77"/>
      <c r="V29" s="77"/>
      <c r="W29" s="84"/>
      <c r="X29" s="77"/>
      <c r="Y29" s="77"/>
      <c r="Z29" s="77"/>
      <c r="AA29" s="77"/>
      <c r="AB29" s="82"/>
      <c r="AC29" s="82"/>
      <c r="AD29" s="1"/>
      <c r="AE29" s="73"/>
    </row>
    <row r="30" spans="1:31">
      <c r="B30" s="404"/>
      <c r="C30" s="404"/>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4:N14"/>
  </mergeCells>
  <printOptions horizontalCentered="1"/>
  <pageMargins left="0.25" right="0.25" top="0.75" bottom="0.75" header="0.3" footer="0.3"/>
  <pageSetup paperSize="5" orientation="landscape" r:id="rId1"/>
  <headerFooter>
    <oddFooter>&amp;C&amp;"-,Bold"MEEI Bulletins Vol 55 No. 3</oddFooter>
  </headerFooter>
  <ignoredErrors>
    <ignoredError sqref="C12 B24:G24 H12 H24 K24:M24 K12:M12 I12:J12 I24:J24 D12:G12"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zoomScaleNormal="100" zoomScaleSheetLayoutView="80" zoomScalePageLayoutView="80" workbookViewId="0">
      <selection activeCell="G27" sqref="G27"/>
    </sheetView>
  </sheetViews>
  <sheetFormatPr defaultColWidth="9.140625" defaultRowHeight="15"/>
  <cols>
    <col min="1" max="1" width="20.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57" t="s">
        <v>459</v>
      </c>
      <c r="B1" s="489"/>
      <c r="C1" s="489"/>
      <c r="D1" s="489"/>
      <c r="E1" s="489"/>
      <c r="F1" s="489"/>
      <c r="G1" s="489"/>
      <c r="H1" s="489"/>
      <c r="I1" s="489"/>
      <c r="J1" s="489"/>
      <c r="K1" s="489"/>
      <c r="L1" s="489"/>
      <c r="M1" s="489"/>
      <c r="N1" s="490"/>
      <c r="Q1" s="1"/>
      <c r="R1" s="1"/>
      <c r="S1" s="78"/>
      <c r="T1" s="1"/>
      <c r="U1" s="1"/>
      <c r="V1" s="1"/>
      <c r="W1" s="1"/>
      <c r="X1" s="1"/>
      <c r="Y1" s="1"/>
      <c r="Z1" s="1"/>
      <c r="AA1" s="1"/>
      <c r="AB1" s="1"/>
      <c r="AC1" s="1"/>
      <c r="AD1" s="1"/>
      <c r="AE1" s="73"/>
    </row>
    <row r="2" spans="1:33" ht="22.5" customHeight="1">
      <c r="A2" s="499" t="s">
        <v>312</v>
      </c>
      <c r="B2" s="500"/>
      <c r="C2" s="500"/>
      <c r="D2" s="500"/>
      <c r="E2" s="500"/>
      <c r="F2" s="500"/>
      <c r="G2" s="500"/>
      <c r="H2" s="500"/>
      <c r="I2" s="500"/>
      <c r="J2" s="500"/>
      <c r="K2" s="500"/>
      <c r="L2" s="500"/>
      <c r="M2" s="500"/>
      <c r="N2" s="501"/>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317</v>
      </c>
      <c r="B4" s="112">
        <v>62873</v>
      </c>
      <c r="C4" s="112" t="s">
        <v>481</v>
      </c>
      <c r="D4" s="112" t="s">
        <v>481</v>
      </c>
      <c r="E4" s="112"/>
      <c r="F4" s="112"/>
      <c r="G4" s="112"/>
      <c r="H4" s="92"/>
      <c r="I4" s="295"/>
      <c r="J4" s="92"/>
      <c r="K4" s="349"/>
      <c r="L4" s="92"/>
      <c r="M4" s="92"/>
      <c r="N4" s="398">
        <f>SUM(B4:M4)</f>
        <v>62873</v>
      </c>
      <c r="P4" s="67"/>
      <c r="Q4" s="80"/>
      <c r="R4" s="88"/>
      <c r="S4" s="77"/>
      <c r="T4" s="77"/>
      <c r="U4" s="77"/>
      <c r="V4" s="77"/>
      <c r="W4" s="77"/>
      <c r="X4" s="77"/>
      <c r="Y4" s="77"/>
      <c r="Z4" s="77"/>
      <c r="AA4" s="77"/>
      <c r="AB4" s="82"/>
      <c r="AC4" s="82"/>
      <c r="AD4" s="86"/>
      <c r="AE4" s="73"/>
      <c r="AF4" s="73"/>
      <c r="AG4" s="73"/>
    </row>
    <row r="5" spans="1:33" ht="18" customHeight="1">
      <c r="A5" s="174" t="s">
        <v>346</v>
      </c>
      <c r="B5" s="112">
        <v>103468</v>
      </c>
      <c r="C5" s="112">
        <v>100188</v>
      </c>
      <c r="D5" s="112">
        <v>31079</v>
      </c>
      <c r="E5" s="112"/>
      <c r="F5" s="112"/>
      <c r="G5" s="112"/>
      <c r="H5" s="92"/>
      <c r="I5" s="295"/>
      <c r="J5" s="92"/>
      <c r="K5" s="349"/>
      <c r="L5" s="92"/>
      <c r="M5" s="92"/>
      <c r="N5" s="235">
        <f t="shared" ref="N5:N6" si="0">SUM(B5:M5)</f>
        <v>234735</v>
      </c>
      <c r="P5" s="67"/>
      <c r="Q5" s="80"/>
      <c r="R5" s="88"/>
      <c r="S5" s="77"/>
      <c r="T5" s="77"/>
      <c r="U5" s="77"/>
      <c r="V5" s="77"/>
      <c r="W5" s="77"/>
      <c r="X5" s="77"/>
      <c r="Y5" s="77"/>
      <c r="Z5" s="77"/>
      <c r="AA5" s="77"/>
      <c r="AB5" s="82"/>
      <c r="AC5" s="82"/>
      <c r="AD5" s="86"/>
      <c r="AE5" s="73"/>
      <c r="AF5" s="73"/>
      <c r="AG5" s="73"/>
    </row>
    <row r="6" spans="1:33" ht="18" customHeight="1">
      <c r="A6" s="174" t="s">
        <v>318</v>
      </c>
      <c r="B6" s="112">
        <v>1939</v>
      </c>
      <c r="C6" s="112">
        <v>2287</v>
      </c>
      <c r="D6" s="112">
        <v>358</v>
      </c>
      <c r="E6" s="112"/>
      <c r="F6" s="112"/>
      <c r="G6" s="112"/>
      <c r="H6" s="92"/>
      <c r="I6" s="295"/>
      <c r="J6" s="92"/>
      <c r="K6" s="349"/>
      <c r="L6" s="92"/>
      <c r="M6" s="92"/>
      <c r="N6" s="235">
        <f t="shared" si="0"/>
        <v>4584</v>
      </c>
      <c r="P6" s="67"/>
      <c r="Q6" s="80"/>
      <c r="R6" s="88"/>
      <c r="S6" s="77"/>
      <c r="T6" s="77"/>
      <c r="U6" s="77"/>
      <c r="V6" s="77"/>
      <c r="W6" s="77"/>
      <c r="X6" s="77"/>
      <c r="Y6" s="77"/>
      <c r="Z6" s="77"/>
      <c r="AA6" s="77"/>
      <c r="AB6" s="82"/>
      <c r="AC6" s="82"/>
      <c r="AD6" s="86"/>
      <c r="AE6" s="73"/>
      <c r="AF6" s="73"/>
      <c r="AG6" s="73"/>
    </row>
    <row r="7" spans="1:33" ht="18" customHeight="1" thickBot="1">
      <c r="A7" s="175" t="s">
        <v>15</v>
      </c>
      <c r="B7" s="182">
        <f>SUM(B4:B6)</f>
        <v>168280</v>
      </c>
      <c r="C7" s="399">
        <f t="shared" ref="C7:N7" si="1">SUM(C4:C6)</f>
        <v>102475</v>
      </c>
      <c r="D7" s="399">
        <f t="shared" si="1"/>
        <v>31437</v>
      </c>
      <c r="E7" s="182">
        <f t="shared" si="1"/>
        <v>0</v>
      </c>
      <c r="F7" s="182">
        <f t="shared" si="1"/>
        <v>0</v>
      </c>
      <c r="G7" s="182">
        <f>SUM(G4:G6)</f>
        <v>0</v>
      </c>
      <c r="H7" s="182">
        <f>SUM(H4:H6)</f>
        <v>0</v>
      </c>
      <c r="I7" s="182">
        <f>SUM(I4:I6)</f>
        <v>0</v>
      </c>
      <c r="J7" s="182">
        <f t="shared" si="1"/>
        <v>0</v>
      </c>
      <c r="K7" s="182">
        <f t="shared" si="1"/>
        <v>0</v>
      </c>
      <c r="L7" s="182">
        <f t="shared" si="1"/>
        <v>0</v>
      </c>
      <c r="M7" s="182">
        <f t="shared" si="1"/>
        <v>0</v>
      </c>
      <c r="N7" s="236">
        <f t="shared" si="1"/>
        <v>302192</v>
      </c>
      <c r="P7" s="73"/>
      <c r="Q7" s="80"/>
      <c r="R7" s="77"/>
      <c r="S7" s="77"/>
      <c r="T7" s="77"/>
      <c r="U7" s="83"/>
      <c r="V7" s="83"/>
      <c r="W7" s="83"/>
      <c r="X7" s="77"/>
      <c r="Y7" s="77"/>
      <c r="Z7" s="77"/>
      <c r="AA7" s="77"/>
      <c r="AB7" s="82"/>
      <c r="AC7" s="82"/>
      <c r="AD7" s="86"/>
      <c r="AE7" s="73"/>
      <c r="AF7" s="73"/>
      <c r="AG7" s="73"/>
    </row>
    <row r="8" spans="1:33" s="225" customFormat="1" ht="18" customHeight="1" thickBot="1">
      <c r="A8" s="337"/>
      <c r="B8" s="338"/>
      <c r="C8" s="338"/>
      <c r="D8" s="338"/>
      <c r="E8" s="338"/>
      <c r="F8" s="338"/>
      <c r="G8" s="338"/>
      <c r="H8" s="338"/>
      <c r="I8" s="338"/>
      <c r="J8" s="338"/>
      <c r="K8" s="338"/>
      <c r="L8" s="338"/>
      <c r="M8" s="338"/>
      <c r="N8" s="339"/>
      <c r="O8" s="206"/>
      <c r="P8" s="206"/>
      <c r="Q8" s="85"/>
      <c r="R8" s="196"/>
      <c r="S8" s="196"/>
      <c r="T8" s="196"/>
      <c r="U8" s="203"/>
      <c r="V8" s="203"/>
      <c r="W8" s="203"/>
      <c r="X8" s="196"/>
      <c r="Y8" s="196"/>
      <c r="Z8" s="196"/>
      <c r="AA8" s="196"/>
      <c r="AB8" s="261"/>
      <c r="AC8" s="261"/>
      <c r="AD8" s="262"/>
      <c r="AE8" s="206"/>
      <c r="AF8" s="206"/>
      <c r="AG8" s="206"/>
    </row>
    <row r="9" spans="1:33" ht="22.5" customHeight="1">
      <c r="A9" s="499" t="s">
        <v>313</v>
      </c>
      <c r="B9" s="500"/>
      <c r="C9" s="500"/>
      <c r="D9" s="500"/>
      <c r="E9" s="500"/>
      <c r="F9" s="500"/>
      <c r="G9" s="500"/>
      <c r="H9" s="500"/>
      <c r="I9" s="500"/>
      <c r="J9" s="500"/>
      <c r="K9" s="500"/>
      <c r="L9" s="500"/>
      <c r="M9" s="500"/>
      <c r="N9" s="501"/>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18" customHeight="1">
      <c r="A11" s="174" t="s">
        <v>317</v>
      </c>
      <c r="B11" s="112">
        <v>57750</v>
      </c>
      <c r="C11" s="403">
        <v>44086.963000000003</v>
      </c>
      <c r="D11" s="112" t="s">
        <v>481</v>
      </c>
      <c r="E11" s="112"/>
      <c r="F11" s="112"/>
      <c r="G11" s="112"/>
      <c r="H11" s="92"/>
      <c r="I11" s="295"/>
      <c r="J11" s="92"/>
      <c r="K11" s="350"/>
      <c r="L11" s="92"/>
      <c r="M11" s="92"/>
      <c r="N11" s="398">
        <f>SUM(B11:M11)</f>
        <v>101836.963</v>
      </c>
      <c r="O11" s="57"/>
      <c r="P11" s="87"/>
      <c r="Q11" s="80"/>
      <c r="R11" s="77"/>
      <c r="S11" s="77"/>
      <c r="T11" s="77"/>
      <c r="U11" s="77"/>
      <c r="V11" s="77"/>
      <c r="W11" s="77"/>
      <c r="X11" s="77"/>
      <c r="Y11" s="77"/>
      <c r="Z11" s="77"/>
      <c r="AA11" s="77"/>
      <c r="AB11" s="77"/>
      <c r="AC11" s="82"/>
      <c r="AD11" s="1"/>
      <c r="AE11" s="73"/>
    </row>
    <row r="12" spans="1:33" ht="18" customHeight="1">
      <c r="A12" s="174" t="s">
        <v>346</v>
      </c>
      <c r="B12" s="112">
        <v>77145</v>
      </c>
      <c r="C12" s="112">
        <v>76146</v>
      </c>
      <c r="D12" s="112">
        <v>69983</v>
      </c>
      <c r="E12" s="112"/>
      <c r="F12" s="112"/>
      <c r="G12" s="112"/>
      <c r="H12" s="92"/>
      <c r="I12" s="295"/>
      <c r="J12" s="92"/>
      <c r="K12" s="350"/>
      <c r="L12" s="92"/>
      <c r="M12" s="92"/>
      <c r="N12" s="235">
        <f t="shared" ref="N12:N13" si="2">SUM(B12:M12)</f>
        <v>223274</v>
      </c>
      <c r="O12" s="57"/>
      <c r="P12" s="87"/>
      <c r="Q12" s="80"/>
      <c r="R12" s="77"/>
      <c r="S12" s="77"/>
      <c r="T12" s="77"/>
      <c r="U12" s="77"/>
      <c r="V12" s="77"/>
      <c r="W12" s="77"/>
      <c r="X12" s="77"/>
      <c r="Y12" s="77"/>
      <c r="Z12" s="77"/>
      <c r="AA12" s="77"/>
      <c r="AB12" s="77"/>
      <c r="AC12" s="82"/>
      <c r="AD12" s="1"/>
      <c r="AE12" s="73"/>
    </row>
    <row r="13" spans="1:33" ht="18" customHeight="1">
      <c r="A13" s="174" t="s">
        <v>318</v>
      </c>
      <c r="B13" s="112">
        <v>1280</v>
      </c>
      <c r="C13" s="112">
        <v>2020</v>
      </c>
      <c r="D13" s="112">
        <v>840</v>
      </c>
      <c r="E13" s="112"/>
      <c r="F13" s="112"/>
      <c r="G13" s="112"/>
      <c r="H13" s="92"/>
      <c r="I13" s="295"/>
      <c r="J13" s="92"/>
      <c r="K13" s="350"/>
      <c r="L13" s="92"/>
      <c r="M13" s="92"/>
      <c r="N13" s="235">
        <f t="shared" si="2"/>
        <v>4140</v>
      </c>
      <c r="O13" s="57"/>
      <c r="P13" s="87"/>
      <c r="Q13" s="80"/>
      <c r="R13" s="77"/>
      <c r="S13" s="77"/>
      <c r="T13" s="77"/>
      <c r="U13" s="77"/>
      <c r="V13" s="77"/>
      <c r="W13" s="77"/>
      <c r="X13" s="77"/>
      <c r="Y13" s="77"/>
      <c r="Z13" s="77"/>
      <c r="AA13" s="77"/>
      <c r="AB13" s="77"/>
      <c r="AC13" s="82"/>
      <c r="AD13" s="1"/>
      <c r="AE13" s="73"/>
    </row>
    <row r="14" spans="1:33" ht="18" customHeight="1" thickBot="1">
      <c r="A14" s="175" t="s">
        <v>15</v>
      </c>
      <c r="B14" s="240">
        <f t="shared" ref="B14:N14" si="3">SUM(B11:B13)</f>
        <v>136175</v>
      </c>
      <c r="C14" s="397">
        <f t="shared" si="3"/>
        <v>122252.963</v>
      </c>
      <c r="D14" s="397">
        <f t="shared" si="3"/>
        <v>70823</v>
      </c>
      <c r="E14" s="240">
        <f t="shared" si="3"/>
        <v>0</v>
      </c>
      <c r="F14" s="240">
        <f t="shared" si="3"/>
        <v>0</v>
      </c>
      <c r="G14" s="240">
        <f t="shared" si="3"/>
        <v>0</v>
      </c>
      <c r="H14" s="240">
        <f t="shared" si="3"/>
        <v>0</v>
      </c>
      <c r="I14" s="240">
        <f t="shared" si="3"/>
        <v>0</v>
      </c>
      <c r="J14" s="241">
        <f t="shared" si="3"/>
        <v>0</v>
      </c>
      <c r="K14" s="241">
        <f t="shared" si="3"/>
        <v>0</v>
      </c>
      <c r="L14" s="240">
        <f t="shared" si="3"/>
        <v>0</v>
      </c>
      <c r="M14" s="240">
        <f t="shared" si="3"/>
        <v>0</v>
      </c>
      <c r="N14" s="237">
        <f t="shared" si="3"/>
        <v>329250.96299999999</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A16" s="117" t="s">
        <v>425</v>
      </c>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r:id="rId1"/>
  <headerFooter>
    <oddFooter>&amp;C&amp;"-,Bold"MEEI Bulletins Vol 55 No. 3</oddFooter>
  </headerFooter>
  <ignoredErrors>
    <ignoredError sqref="C7:F7 B14:G14 I7:K7 H14:I14 G7:H7 L7:N7 K14:N14 J1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1"/>
  <sheetViews>
    <sheetView view="pageLayout" topLeftCell="A4" zoomScale="90" zoomScaleNormal="100" zoomScaleSheetLayoutView="80" zoomScalePageLayoutView="90" workbookViewId="0">
      <selection activeCell="G27" sqref="G27"/>
    </sheetView>
  </sheetViews>
  <sheetFormatPr defaultColWidth="9.140625" defaultRowHeight="12.75"/>
  <cols>
    <col min="1" max="1" width="1.140625" style="294" customWidth="1"/>
    <col min="2" max="2" width="52.140625" style="293" customWidth="1"/>
    <col min="3" max="3" width="11.7109375" style="294" customWidth="1"/>
    <col min="4" max="4" width="74.42578125" style="293" customWidth="1"/>
    <col min="5" max="16384" width="9.140625" style="293"/>
  </cols>
  <sheetData>
    <row r="1" spans="1:14" s="38" customFormat="1" ht="25.5" customHeight="1">
      <c r="A1" s="442" t="s">
        <v>322</v>
      </c>
      <c r="B1" s="442"/>
      <c r="C1" s="442"/>
      <c r="D1" s="442"/>
    </row>
    <row r="2" spans="1:14" s="41" customFormat="1" ht="7.5" customHeight="1">
      <c r="A2" s="128"/>
      <c r="B2" s="128"/>
      <c r="C2" s="128"/>
      <c r="D2" s="128"/>
    </row>
    <row r="3" spans="1:14" s="42" customFormat="1" ht="9.75" customHeight="1">
      <c r="A3" s="135"/>
      <c r="B3" s="121"/>
      <c r="C3" s="120"/>
      <c r="D3" s="121"/>
    </row>
    <row r="4" spans="1:14" s="42" customFormat="1" ht="9.75" customHeight="1">
      <c r="A4" s="135"/>
      <c r="B4" s="134"/>
      <c r="C4" s="270"/>
      <c r="D4" s="134" t="s">
        <v>344</v>
      </c>
    </row>
    <row r="5" spans="1:14" s="42" customFormat="1" ht="9.75" customHeight="1">
      <c r="A5" s="135"/>
      <c r="B5" s="134"/>
      <c r="C5" s="270"/>
      <c r="D5" s="134" t="s">
        <v>259</v>
      </c>
    </row>
    <row r="6" spans="1:14" s="42" customFormat="1" ht="9.75" customHeight="1">
      <c r="A6" s="123"/>
      <c r="B6" s="121"/>
      <c r="C6" s="120"/>
      <c r="D6" s="121"/>
    </row>
    <row r="7" spans="1:14" s="43" customFormat="1" ht="18" customHeight="1">
      <c r="A7" s="123"/>
      <c r="B7" s="444" t="s">
        <v>357</v>
      </c>
      <c r="C7" s="137" t="s">
        <v>324</v>
      </c>
      <c r="D7" s="129" t="s">
        <v>277</v>
      </c>
    </row>
    <row r="8" spans="1:14" s="43" customFormat="1" ht="18" customHeight="1">
      <c r="A8" s="123"/>
      <c r="B8" s="444"/>
      <c r="C8" s="137" t="s">
        <v>325</v>
      </c>
      <c r="D8" s="129" t="s">
        <v>276</v>
      </c>
    </row>
    <row r="9" spans="1:14" s="43" customFormat="1" ht="9.75" customHeight="1">
      <c r="A9" s="124"/>
      <c r="B9" s="136"/>
      <c r="C9" s="138"/>
      <c r="D9" s="121"/>
    </row>
    <row r="10" spans="1:14" s="43" customFormat="1" ht="18" customHeight="1">
      <c r="A10" s="124"/>
      <c r="B10" s="445" t="s">
        <v>260</v>
      </c>
      <c r="C10" s="139" t="s">
        <v>326</v>
      </c>
      <c r="D10" s="131" t="s">
        <v>157</v>
      </c>
    </row>
    <row r="11" spans="1:14" s="43" customFormat="1" ht="18" customHeight="1">
      <c r="A11" s="124"/>
      <c r="B11" s="445"/>
      <c r="C11" s="139" t="s">
        <v>327</v>
      </c>
      <c r="D11" s="131" t="s">
        <v>158</v>
      </c>
    </row>
    <row r="12" spans="1:14" s="43" customFormat="1" ht="18" customHeight="1">
      <c r="A12" s="124"/>
      <c r="B12" s="445"/>
      <c r="C12" s="139" t="s">
        <v>328</v>
      </c>
      <c r="D12" s="131" t="s">
        <v>159</v>
      </c>
    </row>
    <row r="13" spans="1:14" s="43" customFormat="1" ht="18" customHeight="1">
      <c r="A13" s="124"/>
      <c r="B13" s="445"/>
      <c r="C13" s="139" t="s">
        <v>329</v>
      </c>
      <c r="D13" s="131" t="s">
        <v>160</v>
      </c>
    </row>
    <row r="14" spans="1:14" s="43" customFormat="1" ht="18" customHeight="1">
      <c r="A14" s="124"/>
      <c r="B14" s="445"/>
      <c r="C14" s="139" t="s">
        <v>330</v>
      </c>
      <c r="D14" s="131" t="s">
        <v>161</v>
      </c>
    </row>
    <row r="15" spans="1:14" s="43" customFormat="1" ht="18" customHeight="1">
      <c r="A15" s="124"/>
      <c r="B15" s="445"/>
      <c r="C15" s="139" t="s">
        <v>331</v>
      </c>
      <c r="D15" s="131" t="s">
        <v>356</v>
      </c>
      <c r="E15" s="44"/>
      <c r="F15" s="44"/>
      <c r="G15" s="44"/>
      <c r="H15" s="44"/>
      <c r="I15" s="44"/>
      <c r="J15" s="44"/>
      <c r="K15" s="44"/>
      <c r="L15" s="44"/>
      <c r="M15" s="44"/>
      <c r="N15" s="44"/>
    </row>
    <row r="16" spans="1:14" s="43" customFormat="1" ht="9.75" customHeight="1">
      <c r="A16" s="125"/>
      <c r="B16" s="136"/>
      <c r="C16" s="138"/>
      <c r="D16" s="121"/>
      <c r="E16" s="44"/>
      <c r="F16" s="44"/>
      <c r="G16" s="44"/>
      <c r="H16" s="44"/>
      <c r="I16" s="44"/>
      <c r="J16" s="44"/>
      <c r="K16" s="44"/>
      <c r="L16" s="44"/>
      <c r="M16" s="44"/>
      <c r="N16" s="44"/>
    </row>
    <row r="17" spans="1:4" s="43" customFormat="1" ht="18" customHeight="1">
      <c r="A17" s="125"/>
      <c r="B17" s="446" t="s">
        <v>154</v>
      </c>
      <c r="C17" s="140" t="s">
        <v>332</v>
      </c>
      <c r="D17" s="132" t="s">
        <v>165</v>
      </c>
    </row>
    <row r="18" spans="1:4" s="55" customFormat="1" ht="18" customHeight="1">
      <c r="A18" s="125"/>
      <c r="B18" s="446"/>
      <c r="C18" s="140" t="s">
        <v>333</v>
      </c>
      <c r="D18" s="132" t="s">
        <v>166</v>
      </c>
    </row>
    <row r="19" spans="1:4" ht="9.75" customHeight="1">
      <c r="A19" s="126"/>
      <c r="B19" s="136"/>
      <c r="C19" s="138"/>
      <c r="D19" s="121"/>
    </row>
    <row r="20" spans="1:4" ht="18" customHeight="1">
      <c r="A20" s="126"/>
      <c r="B20" s="447" t="s">
        <v>155</v>
      </c>
      <c r="C20" s="141" t="s">
        <v>334</v>
      </c>
      <c r="D20" s="130" t="s">
        <v>218</v>
      </c>
    </row>
    <row r="21" spans="1:4" ht="18" customHeight="1">
      <c r="A21" s="126"/>
      <c r="B21" s="447"/>
      <c r="C21" s="141" t="s">
        <v>335</v>
      </c>
      <c r="D21" s="130" t="s">
        <v>219</v>
      </c>
    </row>
    <row r="22" spans="1:4" ht="18" customHeight="1">
      <c r="A22" s="126"/>
      <c r="B22" s="447"/>
      <c r="C22" s="141" t="s">
        <v>336</v>
      </c>
      <c r="D22" s="130" t="s">
        <v>162</v>
      </c>
    </row>
    <row r="23" spans="1:4" ht="18" customHeight="1">
      <c r="A23" s="126"/>
      <c r="B23" s="447"/>
      <c r="C23" s="141" t="s">
        <v>337</v>
      </c>
      <c r="D23" s="130" t="s">
        <v>163</v>
      </c>
    </row>
    <row r="24" spans="1:4" ht="18" customHeight="1">
      <c r="A24" s="126"/>
      <c r="B24" s="447"/>
      <c r="C24" s="141" t="s">
        <v>338</v>
      </c>
      <c r="D24" s="130" t="s">
        <v>164</v>
      </c>
    </row>
    <row r="25" spans="1:4" ht="9.75" customHeight="1">
      <c r="A25" s="127"/>
      <c r="B25" s="136"/>
      <c r="C25" s="138"/>
      <c r="D25" s="121"/>
    </row>
    <row r="26" spans="1:4" ht="18.75" customHeight="1">
      <c r="A26" s="127"/>
      <c r="B26" s="448" t="s">
        <v>339</v>
      </c>
      <c r="C26" s="142" t="s">
        <v>340</v>
      </c>
      <c r="D26" s="133" t="s">
        <v>226</v>
      </c>
    </row>
    <row r="27" spans="1:4" ht="18.75" customHeight="1">
      <c r="A27" s="127"/>
      <c r="B27" s="448"/>
      <c r="C27" s="142" t="s">
        <v>341</v>
      </c>
      <c r="D27" s="133" t="s">
        <v>352</v>
      </c>
    </row>
    <row r="28" spans="1:4" ht="18" customHeight="1">
      <c r="A28" s="127"/>
      <c r="B28" s="448"/>
      <c r="C28" s="142" t="s">
        <v>342</v>
      </c>
      <c r="D28" s="133" t="s">
        <v>323</v>
      </c>
    </row>
    <row r="29" spans="1:4" ht="18" customHeight="1">
      <c r="A29" s="127"/>
      <c r="B29" s="448"/>
      <c r="C29" s="142" t="s">
        <v>343</v>
      </c>
      <c r="D29" s="133" t="s">
        <v>167</v>
      </c>
    </row>
    <row r="30" spans="1:4" ht="18" customHeight="1">
      <c r="A30" s="127"/>
      <c r="B30" s="448"/>
      <c r="C30" s="142" t="s">
        <v>375</v>
      </c>
      <c r="D30" s="133" t="s">
        <v>376</v>
      </c>
    </row>
    <row r="31" spans="1:4" ht="18" customHeight="1">
      <c r="A31" s="127"/>
      <c r="B31" s="448"/>
      <c r="C31" s="142" t="s">
        <v>379</v>
      </c>
      <c r="D31" s="133" t="s">
        <v>377</v>
      </c>
    </row>
    <row r="32" spans="1:4" ht="18" customHeight="1">
      <c r="A32" s="127"/>
      <c r="B32" s="448"/>
      <c r="C32" s="142" t="s">
        <v>380</v>
      </c>
      <c r="D32" s="133" t="s">
        <v>378</v>
      </c>
    </row>
    <row r="33" spans="1:4" s="272" customFormat="1" ht="9.75" customHeight="1">
      <c r="A33" s="144"/>
      <c r="B33" s="271"/>
      <c r="C33" s="143"/>
      <c r="D33" s="143"/>
    </row>
    <row r="34" spans="1:4" s="272" customFormat="1" ht="15">
      <c r="A34" s="144"/>
      <c r="B34" s="443"/>
      <c r="C34" s="143"/>
      <c r="D34" s="143"/>
    </row>
    <row r="35" spans="1:4" s="272" customFormat="1" ht="15">
      <c r="A35" s="144"/>
      <c r="B35" s="443"/>
      <c r="C35" s="143"/>
      <c r="D35" s="143"/>
    </row>
    <row r="36" spans="1:4" ht="15">
      <c r="A36" s="120"/>
      <c r="B36" s="121"/>
      <c r="C36" s="121"/>
      <c r="D36" s="121"/>
    </row>
    <row r="37" spans="1:4" ht="15">
      <c r="A37" s="120"/>
      <c r="B37" s="121"/>
      <c r="C37" s="121"/>
      <c r="D37" s="121"/>
    </row>
    <row r="38" spans="1:4" ht="15">
      <c r="A38" s="120"/>
      <c r="B38" s="121"/>
      <c r="C38" s="121"/>
      <c r="D38" s="121"/>
    </row>
    <row r="39" spans="1:4" ht="15">
      <c r="A39" s="120"/>
      <c r="B39" s="121"/>
      <c r="C39" s="121"/>
      <c r="D39" s="121"/>
    </row>
    <row r="81" spans="1:17">
      <c r="A81" s="217"/>
      <c r="B81" s="224"/>
      <c r="C81" s="217"/>
      <c r="D81" s="224"/>
      <c r="E81" s="224"/>
      <c r="F81" s="224"/>
      <c r="G81" s="224"/>
      <c r="H81" s="224"/>
      <c r="I81" s="224"/>
      <c r="J81" s="224"/>
      <c r="K81" s="224"/>
      <c r="L81" s="224"/>
      <c r="M81" s="224"/>
      <c r="N81" s="224"/>
      <c r="O81" s="224"/>
      <c r="P81" s="224"/>
      <c r="Q81" s="224"/>
    </row>
  </sheetData>
  <mergeCells count="7">
    <mergeCell ref="A1:D1"/>
    <mergeCell ref="B34:B35"/>
    <mergeCell ref="B7:B8"/>
    <mergeCell ref="B10:B15"/>
    <mergeCell ref="B17:B18"/>
    <mergeCell ref="B20:B24"/>
    <mergeCell ref="B26:B32"/>
  </mergeCells>
  <hyperlinks>
    <hyperlink ref="D5" location="Disclaimer!Print_Area" display="DISCLAIMER"/>
    <hyperlink ref="D4" location="Abbreviations!Print_Area" display="ABBREVIATIONS"/>
    <hyperlink ref="C29:D29" location="'5D'!Print_Area" display="5D"/>
    <hyperlink ref="C28:D28" location="'5C'!Print_Area" display="5C"/>
    <hyperlink ref="C27:D27" location="'5B'!Print_Area" display="5B"/>
    <hyperlink ref="C26:D26"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s>
  <printOptions horizontalCentered="1"/>
  <pageMargins left="0.25" right="0.25" top="0.75" bottom="0.75" header="0.3" footer="0.3"/>
  <pageSetup paperSize="5" fitToHeight="2" orientation="landscape" r:id="rId1"/>
  <headerFooter>
    <oddFooter>&amp;C&amp;"-,Bold"MEEI Bulletins Vol 55 No. 3</oddFooter>
  </headerFooter>
  <colBreaks count="1" manualBreakCount="1">
    <brk id="4" max="3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zoomScaleNormal="100" zoomScaleSheetLayoutView="80" zoomScalePageLayoutView="151" workbookViewId="0">
      <selection activeCell="G27" sqref="G27"/>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457" t="s">
        <v>456</v>
      </c>
      <c r="B1" s="489"/>
      <c r="C1" s="489"/>
      <c r="D1" s="489"/>
      <c r="E1" s="489"/>
      <c r="F1" s="489"/>
      <c r="G1" s="489"/>
      <c r="H1" s="489"/>
      <c r="I1" s="489"/>
      <c r="J1" s="489"/>
      <c r="K1" s="489"/>
      <c r="L1" s="489"/>
      <c r="M1" s="489"/>
      <c r="N1" s="490"/>
      <c r="Q1" s="1"/>
      <c r="R1" s="1"/>
      <c r="S1" s="78"/>
      <c r="T1" s="1"/>
      <c r="U1" s="1"/>
      <c r="V1" s="1"/>
      <c r="W1" s="1"/>
      <c r="X1" s="1"/>
      <c r="Y1" s="1"/>
      <c r="Z1" s="1"/>
      <c r="AA1" s="1"/>
      <c r="AB1" s="1"/>
      <c r="AC1" s="1"/>
      <c r="AD1" s="1"/>
      <c r="AE1" s="73"/>
    </row>
    <row r="2" spans="1:33" ht="22.5" customHeight="1">
      <c r="A2" s="495" t="s">
        <v>312</v>
      </c>
      <c r="B2" s="502"/>
      <c r="C2" s="502"/>
      <c r="D2" s="502"/>
      <c r="E2" s="502"/>
      <c r="F2" s="502"/>
      <c r="G2" s="502"/>
      <c r="H2" s="502"/>
      <c r="I2" s="502"/>
      <c r="J2" s="502"/>
      <c r="K2" s="502"/>
      <c r="L2" s="502"/>
      <c r="M2" s="502"/>
      <c r="N2" s="503"/>
      <c r="Q2" s="1"/>
      <c r="R2" s="1"/>
      <c r="S2" s="78"/>
      <c r="T2" s="1"/>
      <c r="U2" s="1"/>
      <c r="V2" s="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7</v>
      </c>
      <c r="B4" s="112">
        <v>0</v>
      </c>
      <c r="C4" s="112">
        <v>0</v>
      </c>
      <c r="D4" s="112">
        <v>0</v>
      </c>
      <c r="E4" s="112"/>
      <c r="F4" s="112"/>
      <c r="G4" s="112"/>
      <c r="H4" s="111"/>
      <c r="I4" s="111"/>
      <c r="J4" s="111"/>
      <c r="K4" s="111"/>
      <c r="L4" s="111"/>
      <c r="M4" s="111"/>
      <c r="N4" s="235">
        <f>SUM(B4:M4)</f>
        <v>0</v>
      </c>
      <c r="P4" s="67"/>
      <c r="Q4" s="197"/>
      <c r="R4" s="198"/>
      <c r="S4" s="198"/>
      <c r="T4" s="198"/>
      <c r="U4" s="198"/>
      <c r="V4" s="198"/>
      <c r="W4" s="77"/>
      <c r="X4" s="77"/>
      <c r="Y4" s="77"/>
      <c r="Z4" s="77"/>
      <c r="AA4" s="77"/>
      <c r="AB4" s="82"/>
      <c r="AC4" s="82"/>
      <c r="AD4" s="86"/>
      <c r="AE4" s="73"/>
      <c r="AF4" s="73"/>
      <c r="AG4" s="73"/>
    </row>
    <row r="5" spans="1:33" ht="18" customHeight="1">
      <c r="A5" s="174" t="s">
        <v>4</v>
      </c>
      <c r="B5" s="112">
        <v>3949</v>
      </c>
      <c r="C5" s="112">
        <v>0</v>
      </c>
      <c r="D5" s="112">
        <v>0</v>
      </c>
      <c r="E5" s="112"/>
      <c r="F5" s="112"/>
      <c r="G5" s="112"/>
      <c r="H5" s="111"/>
      <c r="I5" s="111"/>
      <c r="J5" s="111"/>
      <c r="K5" s="111"/>
      <c r="L5" s="111"/>
      <c r="M5" s="111"/>
      <c r="N5" s="235">
        <f t="shared" ref="N5:N10" si="0">SUM(B5:M5)</f>
        <v>3949</v>
      </c>
      <c r="P5" s="67"/>
      <c r="Q5" s="197"/>
      <c r="R5" s="198"/>
      <c r="S5" s="198"/>
      <c r="T5" s="198"/>
      <c r="U5" s="198"/>
      <c r="V5" s="198"/>
      <c r="W5" s="77"/>
      <c r="X5" s="77"/>
      <c r="Y5" s="77"/>
      <c r="Z5" s="77"/>
      <c r="AA5" s="77"/>
      <c r="AB5" s="82"/>
      <c r="AC5" s="82"/>
      <c r="AD5" s="86"/>
      <c r="AE5" s="73"/>
      <c r="AF5" s="73"/>
      <c r="AG5" s="73"/>
    </row>
    <row r="6" spans="1:33" ht="18" customHeight="1">
      <c r="A6" s="174" t="s">
        <v>5</v>
      </c>
      <c r="B6" s="112">
        <v>44589</v>
      </c>
      <c r="C6" s="112">
        <v>41352</v>
      </c>
      <c r="D6" s="112">
        <v>50872</v>
      </c>
      <c r="E6" s="112"/>
      <c r="F6" s="112"/>
      <c r="G6" s="112"/>
      <c r="H6" s="111"/>
      <c r="I6" s="111"/>
      <c r="J6" s="111"/>
      <c r="K6" s="111"/>
      <c r="L6" s="111"/>
      <c r="M6" s="111"/>
      <c r="N6" s="235">
        <f t="shared" si="0"/>
        <v>136813</v>
      </c>
      <c r="P6" s="67"/>
      <c r="Q6" s="197"/>
      <c r="R6" s="199"/>
      <c r="S6" s="199"/>
      <c r="T6" s="199"/>
      <c r="U6" s="199"/>
      <c r="V6" s="199"/>
      <c r="W6" s="77"/>
      <c r="X6" s="77"/>
      <c r="Y6" s="77"/>
      <c r="Z6" s="77"/>
      <c r="AA6" s="77"/>
      <c r="AB6" s="82"/>
      <c r="AC6" s="82"/>
      <c r="AD6" s="86"/>
      <c r="AE6" s="73"/>
      <c r="AF6" s="73"/>
      <c r="AG6" s="73"/>
    </row>
    <row r="7" spans="1:33" ht="18" customHeight="1">
      <c r="A7" s="174" t="s">
        <v>6</v>
      </c>
      <c r="B7" s="112">
        <v>43500</v>
      </c>
      <c r="C7" s="112">
        <v>44381</v>
      </c>
      <c r="D7" s="112">
        <v>50368</v>
      </c>
      <c r="E7" s="112"/>
      <c r="F7" s="112"/>
      <c r="G7" s="112"/>
      <c r="H7" s="111"/>
      <c r="I7" s="111"/>
      <c r="J7" s="111"/>
      <c r="K7" s="111"/>
      <c r="L7" s="111"/>
      <c r="M7" s="111"/>
      <c r="N7" s="235">
        <f t="shared" si="0"/>
        <v>138249</v>
      </c>
      <c r="P7" s="67"/>
      <c r="Q7" s="197"/>
      <c r="R7" s="199"/>
      <c r="S7" s="199"/>
      <c r="T7" s="199"/>
      <c r="U7" s="199"/>
      <c r="V7" s="199"/>
      <c r="W7" s="77"/>
      <c r="X7" s="77"/>
      <c r="Y7" s="77"/>
      <c r="Z7" s="77"/>
      <c r="AA7" s="77"/>
      <c r="AB7" s="82"/>
      <c r="AC7" s="82"/>
      <c r="AD7" s="86"/>
      <c r="AE7" s="73"/>
      <c r="AF7" s="73"/>
      <c r="AG7" s="73"/>
    </row>
    <row r="8" spans="1:33" ht="18" customHeight="1">
      <c r="A8" s="174" t="s">
        <v>485</v>
      </c>
      <c r="B8" s="112">
        <v>64729</v>
      </c>
      <c r="C8" s="112">
        <v>64275</v>
      </c>
      <c r="D8" s="112">
        <v>68670</v>
      </c>
      <c r="E8" s="112"/>
      <c r="F8" s="112"/>
      <c r="G8" s="112"/>
      <c r="H8" s="111"/>
      <c r="I8" s="111"/>
      <c r="J8" s="111"/>
      <c r="K8" s="111"/>
      <c r="L8" s="111"/>
      <c r="M8" s="111"/>
      <c r="N8" s="235">
        <f t="shared" si="0"/>
        <v>197674</v>
      </c>
      <c r="P8" s="67"/>
      <c r="Q8" s="197"/>
      <c r="R8" s="199"/>
      <c r="S8" s="200"/>
      <c r="T8" s="200"/>
      <c r="U8" s="200"/>
      <c r="V8" s="200"/>
      <c r="W8" s="77"/>
      <c r="X8" s="77"/>
      <c r="Y8" s="77"/>
      <c r="Z8" s="77"/>
      <c r="AA8" s="77"/>
      <c r="AB8" s="82"/>
      <c r="AC8" s="82"/>
      <c r="AD8" s="86"/>
      <c r="AE8" s="73"/>
      <c r="AF8" s="73"/>
      <c r="AG8" s="73"/>
    </row>
    <row r="9" spans="1:33" ht="18" customHeight="1">
      <c r="A9" s="174" t="s">
        <v>176</v>
      </c>
      <c r="B9" s="112">
        <v>117908</v>
      </c>
      <c r="C9" s="112">
        <v>140849</v>
      </c>
      <c r="D9" s="112">
        <v>155268</v>
      </c>
      <c r="E9" s="112"/>
      <c r="F9" s="112"/>
      <c r="G9" s="112"/>
      <c r="H9" s="111"/>
      <c r="I9" s="111"/>
      <c r="J9" s="111"/>
      <c r="K9" s="111"/>
      <c r="L9" s="111"/>
      <c r="M9" s="111"/>
      <c r="N9" s="235">
        <f t="shared" si="0"/>
        <v>414025</v>
      </c>
      <c r="P9" s="67"/>
      <c r="Q9" s="194"/>
      <c r="R9" s="195"/>
      <c r="S9" s="195"/>
      <c r="T9" s="195"/>
      <c r="U9" s="195"/>
      <c r="V9" s="195"/>
      <c r="W9" s="77"/>
      <c r="X9" s="77"/>
      <c r="Y9" s="77"/>
      <c r="Z9" s="77"/>
      <c r="AA9" s="77"/>
      <c r="AB9" s="82"/>
      <c r="AC9" s="82"/>
      <c r="AD9" s="86"/>
      <c r="AE9" s="73"/>
      <c r="AF9" s="73"/>
      <c r="AG9" s="73"/>
    </row>
    <row r="10" spans="1:33" ht="18" customHeight="1">
      <c r="A10" s="174" t="s">
        <v>12</v>
      </c>
      <c r="B10" s="112">
        <v>150902</v>
      </c>
      <c r="C10" s="112">
        <v>132543</v>
      </c>
      <c r="D10" s="112">
        <v>159058</v>
      </c>
      <c r="E10" s="112"/>
      <c r="F10" s="112"/>
      <c r="G10" s="112"/>
      <c r="H10" s="111"/>
      <c r="I10" s="111"/>
      <c r="J10" s="111"/>
      <c r="K10" s="111"/>
      <c r="L10" s="111"/>
      <c r="M10" s="111"/>
      <c r="N10" s="235">
        <f t="shared" si="0"/>
        <v>442503</v>
      </c>
      <c r="P10" s="67"/>
      <c r="Q10" s="194"/>
      <c r="R10" s="195"/>
      <c r="S10" s="195"/>
      <c r="T10" s="195"/>
      <c r="U10" s="195"/>
      <c r="V10" s="195"/>
      <c r="W10" s="77"/>
      <c r="X10" s="77"/>
      <c r="Y10" s="77"/>
      <c r="Z10" s="77"/>
      <c r="AA10" s="77"/>
      <c r="AB10" s="82"/>
      <c r="AC10" s="82"/>
      <c r="AD10" s="86"/>
      <c r="AE10" s="73"/>
      <c r="AF10" s="73"/>
      <c r="AG10" s="73"/>
    </row>
    <row r="11" spans="1:33" ht="18" customHeight="1" thickBot="1">
      <c r="A11" s="175" t="s">
        <v>15</v>
      </c>
      <c r="B11" s="182">
        <f t="shared" ref="B11:N11" si="1">SUM(B4:B10)</f>
        <v>425577</v>
      </c>
      <c r="C11" s="182">
        <f t="shared" si="1"/>
        <v>423400</v>
      </c>
      <c r="D11" s="182">
        <f t="shared" si="1"/>
        <v>484236</v>
      </c>
      <c r="E11" s="182">
        <f t="shared" si="1"/>
        <v>0</v>
      </c>
      <c r="F11" s="182">
        <f t="shared" si="1"/>
        <v>0</v>
      </c>
      <c r="G11" s="182">
        <f t="shared" si="1"/>
        <v>0</v>
      </c>
      <c r="H11" s="182">
        <f t="shared" si="1"/>
        <v>0</v>
      </c>
      <c r="I11" s="182">
        <f t="shared" si="1"/>
        <v>0</v>
      </c>
      <c r="J11" s="177">
        <f t="shared" si="1"/>
        <v>0</v>
      </c>
      <c r="K11" s="177">
        <f t="shared" si="1"/>
        <v>0</v>
      </c>
      <c r="L11" s="177">
        <f t="shared" si="1"/>
        <v>0</v>
      </c>
      <c r="M11" s="177">
        <f t="shared" si="1"/>
        <v>0</v>
      </c>
      <c r="N11" s="236">
        <f t="shared" si="1"/>
        <v>1333213</v>
      </c>
      <c r="P11" s="73"/>
      <c r="Q11" s="194"/>
      <c r="R11" s="195"/>
      <c r="S11" s="195"/>
      <c r="T11" s="195"/>
      <c r="U11" s="195"/>
      <c r="V11" s="195"/>
      <c r="W11" s="83"/>
      <c r="X11" s="77"/>
      <c r="Y11" s="77"/>
      <c r="Z11" s="77"/>
      <c r="AA11" s="77"/>
      <c r="AB11" s="82"/>
      <c r="AC11" s="82"/>
      <c r="AD11" s="86"/>
      <c r="AE11" s="73"/>
      <c r="AF11" s="73"/>
      <c r="AG11" s="73"/>
    </row>
    <row r="12" spans="1:33" ht="18" customHeight="1" thickBot="1">
      <c r="A12" s="337"/>
      <c r="B12" s="338"/>
      <c r="C12" s="338"/>
      <c r="D12" s="338"/>
      <c r="E12" s="338"/>
      <c r="F12" s="338"/>
      <c r="G12" s="338"/>
      <c r="H12" s="338"/>
      <c r="I12" s="338"/>
      <c r="J12" s="340"/>
      <c r="K12" s="340"/>
      <c r="L12" s="340"/>
      <c r="M12" s="340"/>
      <c r="N12" s="339"/>
      <c r="O12" s="73"/>
      <c r="P12" s="73"/>
      <c r="Q12" s="194"/>
      <c r="R12" s="195"/>
      <c r="S12" s="195"/>
      <c r="T12" s="195"/>
      <c r="U12" s="195"/>
      <c r="V12" s="195"/>
      <c r="W12" s="83"/>
      <c r="X12" s="77"/>
      <c r="Y12" s="77"/>
      <c r="Z12" s="77"/>
      <c r="AA12" s="77"/>
      <c r="AB12" s="82"/>
      <c r="AC12" s="82"/>
      <c r="AD12" s="86"/>
      <c r="AE12" s="73"/>
      <c r="AF12" s="73"/>
      <c r="AG12" s="73"/>
    </row>
    <row r="13" spans="1:33" ht="22.5" customHeight="1">
      <c r="A13" s="499" t="s">
        <v>313</v>
      </c>
      <c r="B13" s="500"/>
      <c r="C13" s="500"/>
      <c r="D13" s="500"/>
      <c r="E13" s="500"/>
      <c r="F13" s="500"/>
      <c r="G13" s="500"/>
      <c r="H13" s="500"/>
      <c r="I13" s="500"/>
      <c r="J13" s="500"/>
      <c r="K13" s="500"/>
      <c r="L13" s="500"/>
      <c r="M13" s="500"/>
      <c r="N13" s="501"/>
      <c r="O13" s="63"/>
      <c r="P13" s="87"/>
      <c r="Q13" s="194"/>
      <c r="R13" s="195"/>
      <c r="S13" s="195"/>
      <c r="T13" s="195"/>
      <c r="U13" s="195"/>
      <c r="V13" s="195"/>
      <c r="W13" s="79"/>
      <c r="X13" s="79"/>
      <c r="Y13" s="79"/>
      <c r="Z13" s="79"/>
      <c r="AA13" s="79"/>
      <c r="AB13" s="79"/>
      <c r="AC13" s="79"/>
      <c r="AD13" s="79"/>
      <c r="AE13" s="73"/>
      <c r="AF13" s="73"/>
      <c r="AG13" s="73"/>
    </row>
    <row r="14" spans="1:33" ht="22.5" customHeight="1">
      <c r="A14" s="155" t="s">
        <v>28</v>
      </c>
      <c r="B14" s="110">
        <v>43101</v>
      </c>
      <c r="C14" s="110">
        <v>43132</v>
      </c>
      <c r="D14" s="110">
        <v>43160</v>
      </c>
      <c r="E14" s="110">
        <v>43191</v>
      </c>
      <c r="F14" s="110">
        <v>43221</v>
      </c>
      <c r="G14" s="110">
        <v>43252</v>
      </c>
      <c r="H14" s="110">
        <v>43282</v>
      </c>
      <c r="I14" s="110">
        <v>43313</v>
      </c>
      <c r="J14" s="110">
        <v>43344</v>
      </c>
      <c r="K14" s="110">
        <v>43374</v>
      </c>
      <c r="L14" s="110">
        <v>43405</v>
      </c>
      <c r="M14" s="110">
        <v>43435</v>
      </c>
      <c r="N14" s="166" t="s">
        <v>15</v>
      </c>
      <c r="O14" s="56"/>
      <c r="P14" s="87"/>
      <c r="Q14" s="80"/>
      <c r="R14" s="81"/>
      <c r="S14" s="81"/>
      <c r="T14" s="81"/>
      <c r="U14" s="81"/>
      <c r="V14" s="81"/>
      <c r="W14" s="81"/>
      <c r="X14" s="81"/>
      <c r="Y14" s="81"/>
      <c r="Z14" s="81"/>
      <c r="AA14" s="81"/>
      <c r="AB14" s="81"/>
      <c r="AC14" s="81"/>
      <c r="AD14" s="1"/>
      <c r="AE14" s="73"/>
    </row>
    <row r="15" spans="1:33" ht="18" customHeight="1">
      <c r="A15" s="174" t="s">
        <v>7</v>
      </c>
      <c r="B15" s="112">
        <v>17493</v>
      </c>
      <c r="C15" s="112">
        <v>0</v>
      </c>
      <c r="D15" s="112">
        <v>0</v>
      </c>
      <c r="E15" s="112"/>
      <c r="F15" s="112"/>
      <c r="G15" s="112"/>
      <c r="H15" s="111"/>
      <c r="I15" s="111"/>
      <c r="J15" s="111"/>
      <c r="K15" s="111"/>
      <c r="L15" s="111"/>
      <c r="M15" s="111"/>
      <c r="N15" s="235">
        <f>SUM(B15:M15)</f>
        <v>17493</v>
      </c>
      <c r="O15" s="57"/>
      <c r="P15" s="87"/>
      <c r="Q15" s="80"/>
      <c r="R15" s="77"/>
      <c r="S15" s="77"/>
      <c r="T15" s="77"/>
      <c r="U15" s="77"/>
      <c r="V15" s="77"/>
      <c r="W15" s="77"/>
      <c r="X15" s="77"/>
      <c r="Y15" s="77"/>
      <c r="Z15" s="77"/>
      <c r="AA15" s="77"/>
      <c r="AB15" s="77"/>
      <c r="AC15" s="82"/>
      <c r="AD15" s="1"/>
      <c r="AE15" s="73"/>
    </row>
    <row r="16" spans="1:33" ht="18" customHeight="1">
      <c r="A16" s="174" t="s">
        <v>4</v>
      </c>
      <c r="B16" s="112">
        <v>58895</v>
      </c>
      <c r="C16" s="112">
        <v>86906</v>
      </c>
      <c r="D16" s="112">
        <v>62938</v>
      </c>
      <c r="E16" s="112"/>
      <c r="F16" s="112"/>
      <c r="G16" s="112"/>
      <c r="H16" s="111"/>
      <c r="I16" s="111"/>
      <c r="J16" s="111"/>
      <c r="K16" s="111"/>
      <c r="L16" s="111"/>
      <c r="M16" s="111"/>
      <c r="N16" s="235">
        <f t="shared" ref="N16:N21" si="2">SUM(B16:M16)</f>
        <v>208739</v>
      </c>
      <c r="O16" s="57"/>
      <c r="P16" s="87"/>
      <c r="Q16" s="80" t="s">
        <v>349</v>
      </c>
      <c r="R16" s="77"/>
      <c r="S16" s="77"/>
      <c r="T16" s="77"/>
      <c r="U16" s="77"/>
      <c r="V16" s="77"/>
      <c r="W16" s="77"/>
      <c r="X16" s="77"/>
      <c r="Y16" s="77"/>
      <c r="Z16" s="77"/>
      <c r="AA16" s="77"/>
      <c r="AB16" s="77"/>
      <c r="AC16" s="82"/>
      <c r="AD16" s="1"/>
      <c r="AE16" s="73"/>
    </row>
    <row r="17" spans="1:31" ht="18" customHeight="1">
      <c r="A17" s="174" t="s">
        <v>5</v>
      </c>
      <c r="B17" s="112">
        <v>59052</v>
      </c>
      <c r="C17" s="112">
        <v>70554</v>
      </c>
      <c r="D17" s="112">
        <v>68223</v>
      </c>
      <c r="E17" s="112"/>
      <c r="F17" s="112"/>
      <c r="G17" s="112"/>
      <c r="H17" s="111"/>
      <c r="I17" s="111"/>
      <c r="J17" s="111"/>
      <c r="K17" s="111"/>
      <c r="L17" s="111"/>
      <c r="M17" s="111"/>
      <c r="N17" s="235">
        <f t="shared" si="2"/>
        <v>197829</v>
      </c>
      <c r="O17" s="57"/>
      <c r="P17" s="87"/>
      <c r="Q17" s="80"/>
      <c r="R17" s="77"/>
      <c r="S17" s="77"/>
      <c r="T17" s="77"/>
      <c r="U17" s="77"/>
      <c r="V17" s="77"/>
      <c r="W17" s="77"/>
      <c r="X17" s="77"/>
      <c r="Y17" s="77"/>
      <c r="Z17" s="77"/>
      <c r="AA17" s="77"/>
      <c r="AB17" s="77"/>
      <c r="AC17" s="82"/>
      <c r="AD17" s="1"/>
      <c r="AE17" s="73"/>
    </row>
    <row r="18" spans="1:31" ht="18" customHeight="1">
      <c r="A18" s="174" t="s">
        <v>6</v>
      </c>
      <c r="B18" s="112">
        <v>0</v>
      </c>
      <c r="C18" s="112">
        <v>0</v>
      </c>
      <c r="D18" s="112">
        <v>0</v>
      </c>
      <c r="E18" s="112"/>
      <c r="F18" s="112"/>
      <c r="G18" s="112"/>
      <c r="H18" s="111"/>
      <c r="I18" s="111"/>
      <c r="J18" s="111"/>
      <c r="K18" s="111"/>
      <c r="L18" s="111"/>
      <c r="M18" s="111"/>
      <c r="N18" s="235">
        <f t="shared" si="2"/>
        <v>0</v>
      </c>
      <c r="O18" s="57"/>
      <c r="P18" s="87"/>
      <c r="Q18" s="80"/>
      <c r="R18" s="77"/>
      <c r="S18" s="77"/>
      <c r="T18" s="77"/>
      <c r="U18" s="77"/>
      <c r="V18" s="77"/>
      <c r="W18" s="77"/>
      <c r="X18" s="77"/>
      <c r="Y18" s="77"/>
      <c r="Z18" s="77"/>
      <c r="AA18" s="77"/>
      <c r="AB18" s="77"/>
      <c r="AC18" s="82"/>
      <c r="AD18" s="1"/>
      <c r="AE18" s="73"/>
    </row>
    <row r="19" spans="1:31" ht="18" customHeight="1">
      <c r="A19" s="174" t="s">
        <v>177</v>
      </c>
      <c r="B19" s="112">
        <v>84052</v>
      </c>
      <c r="C19" s="112">
        <v>61598</v>
      </c>
      <c r="D19" s="112">
        <v>79271</v>
      </c>
      <c r="E19" s="112"/>
      <c r="F19" s="112"/>
      <c r="G19" s="112"/>
      <c r="H19" s="111"/>
      <c r="I19" s="111"/>
      <c r="J19" s="111"/>
      <c r="K19" s="111"/>
      <c r="L19" s="111"/>
      <c r="M19" s="111"/>
      <c r="N19" s="235">
        <f t="shared" si="2"/>
        <v>224921</v>
      </c>
      <c r="O19" s="57"/>
      <c r="P19" s="87"/>
      <c r="Q19" s="80"/>
      <c r="R19" s="77"/>
      <c r="S19" s="77"/>
      <c r="T19" s="77"/>
      <c r="U19" s="77"/>
      <c r="V19" s="77"/>
      <c r="W19" s="77"/>
      <c r="X19" s="77"/>
      <c r="Y19" s="77"/>
      <c r="Z19" s="77"/>
      <c r="AA19" s="77"/>
      <c r="AB19" s="77"/>
      <c r="AC19" s="82"/>
      <c r="AD19" s="1"/>
      <c r="AE19" s="73"/>
    </row>
    <row r="20" spans="1:31" ht="18" customHeight="1">
      <c r="A20" s="174" t="s">
        <v>176</v>
      </c>
      <c r="B20" s="112">
        <v>132074</v>
      </c>
      <c r="C20" s="112">
        <v>142959</v>
      </c>
      <c r="D20" s="112">
        <v>138999</v>
      </c>
      <c r="E20" s="112"/>
      <c r="F20" s="112"/>
      <c r="G20" s="112"/>
      <c r="H20" s="111"/>
      <c r="I20" s="111"/>
      <c r="J20" s="111"/>
      <c r="K20" s="111"/>
      <c r="L20" s="111"/>
      <c r="M20" s="111"/>
      <c r="N20" s="235">
        <f t="shared" si="2"/>
        <v>414032</v>
      </c>
      <c r="O20" s="57"/>
      <c r="P20" s="87"/>
      <c r="Q20" s="80"/>
      <c r="R20" s="77"/>
      <c r="S20" s="77"/>
      <c r="T20" s="77"/>
      <c r="U20" s="77"/>
      <c r="V20" s="77"/>
      <c r="W20" s="77"/>
      <c r="X20" s="77"/>
      <c r="Y20" s="77"/>
      <c r="Z20" s="77"/>
      <c r="AA20" s="77"/>
      <c r="AB20" s="77"/>
      <c r="AC20" s="82"/>
      <c r="AD20" s="1"/>
      <c r="AE20" s="73"/>
    </row>
    <row r="21" spans="1:31" ht="18" customHeight="1">
      <c r="A21" s="174" t="s">
        <v>12</v>
      </c>
      <c r="B21" s="112">
        <v>120273</v>
      </c>
      <c r="C21" s="112">
        <v>46163</v>
      </c>
      <c r="D21" s="112">
        <v>146899</v>
      </c>
      <c r="E21" s="112"/>
      <c r="F21" s="112"/>
      <c r="G21" s="112"/>
      <c r="H21" s="111"/>
      <c r="I21" s="111"/>
      <c r="J21" s="111"/>
      <c r="K21" s="111"/>
      <c r="L21" s="111"/>
      <c r="M21" s="111"/>
      <c r="N21" s="235">
        <f t="shared" si="2"/>
        <v>313335</v>
      </c>
      <c r="O21" s="57"/>
      <c r="P21" s="87"/>
      <c r="Q21" s="80"/>
      <c r="R21" s="77"/>
      <c r="S21" s="77"/>
      <c r="T21" s="77"/>
      <c r="U21" s="77"/>
      <c r="V21" s="77"/>
      <c r="W21" s="77"/>
      <c r="X21" s="77"/>
      <c r="Y21" s="77"/>
      <c r="Z21" s="77"/>
      <c r="AA21" s="77"/>
      <c r="AB21" s="77"/>
      <c r="AC21" s="82"/>
      <c r="AD21" s="1"/>
      <c r="AE21" s="73"/>
    </row>
    <row r="22" spans="1:31" ht="18" customHeight="1" thickBot="1">
      <c r="A22" s="175" t="s">
        <v>15</v>
      </c>
      <c r="B22" s="240">
        <f t="shared" ref="B22:N22" si="3">SUM(B15:B21)</f>
        <v>471839</v>
      </c>
      <c r="C22" s="240">
        <f t="shared" si="3"/>
        <v>408180</v>
      </c>
      <c r="D22" s="240">
        <f t="shared" si="3"/>
        <v>496330</v>
      </c>
      <c r="E22" s="240">
        <f t="shared" si="3"/>
        <v>0</v>
      </c>
      <c r="F22" s="240">
        <f t="shared" si="3"/>
        <v>0</v>
      </c>
      <c r="G22" s="240">
        <f t="shared" si="3"/>
        <v>0</v>
      </c>
      <c r="H22" s="240">
        <f t="shared" ref="H22" si="4">SUM(H15:H21)</f>
        <v>0</v>
      </c>
      <c r="I22" s="241">
        <f t="shared" si="3"/>
        <v>0</v>
      </c>
      <c r="J22" s="240">
        <f t="shared" si="3"/>
        <v>0</v>
      </c>
      <c r="K22" s="240">
        <f t="shared" si="3"/>
        <v>0</v>
      </c>
      <c r="L22" s="240">
        <f t="shared" si="3"/>
        <v>0</v>
      </c>
      <c r="M22" s="240">
        <f t="shared" si="3"/>
        <v>0</v>
      </c>
      <c r="N22" s="237">
        <f t="shared" si="3"/>
        <v>1376349</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A24" s="117" t="s">
        <v>425</v>
      </c>
      <c r="B24" s="89"/>
      <c r="C24" s="89"/>
      <c r="E24" s="89"/>
      <c r="F24" s="89"/>
      <c r="G24" s="89"/>
      <c r="H24" s="89"/>
      <c r="L24" s="53"/>
      <c r="P24" s="73"/>
      <c r="Q24" s="80"/>
      <c r="R24" s="79"/>
      <c r="S24" s="77"/>
      <c r="T24" s="77"/>
      <c r="U24" s="77"/>
      <c r="V24" s="77"/>
      <c r="W24" s="77"/>
      <c r="X24" s="77"/>
      <c r="Y24" s="77"/>
      <c r="Z24" s="77"/>
      <c r="AA24" s="77"/>
      <c r="AB24" s="82"/>
      <c r="AC24" s="82"/>
      <c r="AD24" s="1"/>
      <c r="AE24" s="73"/>
    </row>
    <row r="25" spans="1:31">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52" t="s">
        <v>349</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3:N13"/>
  </mergeCells>
  <printOptions horizontalCentered="1"/>
  <pageMargins left="0.25" right="0.25" top="0.75" bottom="0.75" header="0.3" footer="0.3"/>
  <pageSetup paperSize="5" orientation="landscape" r:id="rId1"/>
  <headerFooter>
    <oddFooter>&amp;C&amp;"-,Bold"MEEI Bulletins Vol 55 No. 3</oddFooter>
  </headerFooter>
  <ignoredErrors>
    <ignoredError sqref="B11:F11 B22:F22 G11:M11 G22:H22 I22:M2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zoomScale="106" zoomScaleNormal="106" zoomScaleSheetLayoutView="80" workbookViewId="0">
      <selection activeCell="G27" sqref="G27"/>
    </sheetView>
  </sheetViews>
  <sheetFormatPr defaultColWidth="9.140625" defaultRowHeight="15"/>
  <cols>
    <col min="1" max="1" width="13.14062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457" t="s">
        <v>457</v>
      </c>
      <c r="B1" s="489"/>
      <c r="C1" s="489"/>
      <c r="D1" s="489"/>
      <c r="E1" s="489"/>
      <c r="F1" s="489"/>
      <c r="G1" s="489"/>
      <c r="H1" s="489"/>
      <c r="I1" s="489"/>
      <c r="J1" s="489"/>
      <c r="K1" s="489"/>
      <c r="L1" s="489"/>
      <c r="M1" s="489"/>
      <c r="N1" s="490"/>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O2" s="273"/>
      <c r="P2" s="67"/>
      <c r="Q2" s="80"/>
      <c r="R2" s="77"/>
      <c r="S2" s="77"/>
      <c r="T2" s="77"/>
      <c r="U2" s="77"/>
      <c r="V2" s="77"/>
      <c r="W2" s="77"/>
      <c r="X2" s="77"/>
      <c r="Y2" s="77"/>
      <c r="Z2" s="77"/>
      <c r="AA2" s="77"/>
      <c r="AB2" s="77"/>
      <c r="AC2" s="82"/>
      <c r="AD2" s="86"/>
      <c r="AE2" s="73"/>
      <c r="AF2" s="73"/>
      <c r="AG2" s="73"/>
    </row>
    <row r="3" spans="1:33" ht="20.25" customHeight="1">
      <c r="A3" s="174" t="s">
        <v>66</v>
      </c>
      <c r="B3" s="112">
        <v>715842</v>
      </c>
      <c r="C3" s="112">
        <v>542405</v>
      </c>
      <c r="D3" s="112">
        <v>375924</v>
      </c>
      <c r="E3" s="112"/>
      <c r="F3" s="112"/>
      <c r="G3" s="112"/>
      <c r="H3" s="247"/>
      <c r="I3" s="247"/>
      <c r="J3" s="92"/>
      <c r="K3" s="92"/>
      <c r="L3" s="92"/>
      <c r="M3" s="92"/>
      <c r="N3" s="235">
        <f>SUM(B3:M3)</f>
        <v>1634171</v>
      </c>
      <c r="O3" s="273"/>
      <c r="P3" s="67"/>
      <c r="Q3" s="80"/>
      <c r="R3" s="88"/>
      <c r="S3" s="77"/>
      <c r="T3" s="77"/>
      <c r="U3" s="77"/>
      <c r="V3" s="77"/>
      <c r="W3" s="77"/>
      <c r="X3" s="77"/>
      <c r="Y3" s="77"/>
      <c r="Z3" s="77"/>
      <c r="AA3" s="77"/>
      <c r="AB3" s="82"/>
      <c r="AC3" s="82"/>
      <c r="AD3" s="86"/>
      <c r="AE3" s="73"/>
      <c r="AF3" s="73"/>
      <c r="AG3" s="73"/>
    </row>
    <row r="4" spans="1:33" ht="20.25" customHeight="1">
      <c r="A4" s="174" t="s">
        <v>75</v>
      </c>
      <c r="B4" s="112">
        <v>577267</v>
      </c>
      <c r="C4" s="112">
        <v>504805</v>
      </c>
      <c r="D4" s="112">
        <v>561478</v>
      </c>
      <c r="E4" s="112"/>
      <c r="F4" s="112"/>
      <c r="G4" s="112"/>
      <c r="H4" s="247"/>
      <c r="I4" s="247"/>
      <c r="J4" s="92"/>
      <c r="K4" s="92"/>
      <c r="L4" s="92"/>
      <c r="M4" s="92"/>
      <c r="N4" s="235">
        <f t="shared" ref="N4:N6" si="0">SUM(B4:M4)</f>
        <v>1643550</v>
      </c>
      <c r="O4" s="273"/>
      <c r="P4" s="67"/>
      <c r="Q4" s="80"/>
      <c r="R4" s="88"/>
      <c r="S4" s="77"/>
      <c r="T4" s="77"/>
      <c r="U4" s="77"/>
      <c r="V4" s="77"/>
      <c r="W4" s="77"/>
      <c r="X4" s="77"/>
      <c r="Y4" s="77"/>
      <c r="Z4" s="77"/>
      <c r="AA4" s="77"/>
      <c r="AB4" s="82"/>
      <c r="AC4" s="82"/>
      <c r="AD4" s="86"/>
      <c r="AE4" s="73"/>
      <c r="AF4" s="73"/>
      <c r="AG4" s="73"/>
    </row>
    <row r="5" spans="1:33" ht="20.25" customHeight="1">
      <c r="A5" s="174" t="s">
        <v>78</v>
      </c>
      <c r="B5" s="112">
        <v>444282</v>
      </c>
      <c r="C5" s="112">
        <v>306755</v>
      </c>
      <c r="D5" s="112">
        <v>653349</v>
      </c>
      <c r="E5" s="112"/>
      <c r="F5" s="112"/>
      <c r="G5" s="112"/>
      <c r="H5" s="247"/>
      <c r="I5" s="247"/>
      <c r="J5" s="92"/>
      <c r="K5" s="92"/>
      <c r="L5" s="92"/>
      <c r="M5" s="92"/>
      <c r="N5" s="235">
        <f t="shared" si="0"/>
        <v>1404386</v>
      </c>
      <c r="O5" s="273"/>
      <c r="P5" s="67"/>
      <c r="Q5" s="80"/>
      <c r="R5" s="88"/>
      <c r="S5" s="77"/>
      <c r="T5" s="77"/>
      <c r="U5" s="77"/>
      <c r="V5" s="77"/>
      <c r="W5" s="77"/>
      <c r="X5" s="77"/>
      <c r="Y5" s="77"/>
      <c r="Z5" s="77"/>
      <c r="AA5" s="77"/>
      <c r="AB5" s="82"/>
      <c r="AC5" s="82"/>
      <c r="AD5" s="86"/>
      <c r="AE5" s="73"/>
      <c r="AF5" s="73"/>
      <c r="AG5" s="73"/>
    </row>
    <row r="6" spans="1:33" ht="20.25" customHeight="1">
      <c r="A6" s="174" t="s">
        <v>83</v>
      </c>
      <c r="B6" s="112">
        <v>955259</v>
      </c>
      <c r="C6" s="112">
        <v>822856</v>
      </c>
      <c r="D6" s="112">
        <v>970743</v>
      </c>
      <c r="E6" s="112"/>
      <c r="F6" s="112"/>
      <c r="G6" s="112"/>
      <c r="H6" s="247"/>
      <c r="I6" s="247"/>
      <c r="J6" s="92"/>
      <c r="K6" s="92"/>
      <c r="L6" s="92"/>
      <c r="M6" s="92"/>
      <c r="N6" s="235">
        <f t="shared" si="0"/>
        <v>2748858</v>
      </c>
      <c r="O6" s="73"/>
      <c r="P6" s="67"/>
      <c r="Q6" s="80"/>
      <c r="R6" s="88"/>
      <c r="S6" s="77"/>
      <c r="T6" s="77"/>
      <c r="U6" s="77"/>
      <c r="V6" s="77"/>
      <c r="W6" s="77"/>
      <c r="X6" s="77"/>
      <c r="Y6" s="77"/>
      <c r="Z6" s="77"/>
      <c r="AA6" s="77"/>
      <c r="AB6" s="82"/>
      <c r="AC6" s="82"/>
      <c r="AD6" s="86"/>
      <c r="AE6" s="73"/>
      <c r="AF6" s="73"/>
      <c r="AG6" s="73"/>
    </row>
    <row r="7" spans="1:33" ht="18.75" customHeight="1" thickBot="1">
      <c r="A7" s="175" t="s">
        <v>15</v>
      </c>
      <c r="B7" s="182">
        <f t="shared" ref="B7:N7" si="1">SUM(B3:B6)</f>
        <v>2692650</v>
      </c>
      <c r="C7" s="182">
        <f t="shared" si="1"/>
        <v>2176821</v>
      </c>
      <c r="D7" s="182">
        <f t="shared" si="1"/>
        <v>2561494</v>
      </c>
      <c r="E7" s="182">
        <f t="shared" si="1"/>
        <v>0</v>
      </c>
      <c r="F7" s="182">
        <f t="shared" si="1"/>
        <v>0</v>
      </c>
      <c r="G7" s="182">
        <f t="shared" si="1"/>
        <v>0</v>
      </c>
      <c r="H7" s="182">
        <f t="shared" si="1"/>
        <v>0</v>
      </c>
      <c r="I7" s="182">
        <f t="shared" si="1"/>
        <v>0</v>
      </c>
      <c r="J7" s="182">
        <f t="shared" si="1"/>
        <v>0</v>
      </c>
      <c r="K7" s="182">
        <f t="shared" si="1"/>
        <v>0</v>
      </c>
      <c r="L7" s="182">
        <f t="shared" si="1"/>
        <v>0</v>
      </c>
      <c r="M7" s="182">
        <f t="shared" si="1"/>
        <v>0</v>
      </c>
      <c r="N7" s="236">
        <f t="shared" si="1"/>
        <v>7430965</v>
      </c>
      <c r="O7" s="73"/>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74"/>
      <c r="P8" s="67"/>
      <c r="Q8" s="85"/>
      <c r="R8" s="79"/>
      <c r="S8" s="79"/>
      <c r="T8" s="79"/>
      <c r="U8" s="79"/>
      <c r="V8" s="79"/>
      <c r="W8" s="79"/>
      <c r="X8" s="79"/>
      <c r="Y8" s="79"/>
      <c r="Z8" s="79"/>
      <c r="AA8" s="79"/>
      <c r="AB8" s="79"/>
      <c r="AC8" s="79"/>
      <c r="AD8" s="79"/>
      <c r="AE8" s="73"/>
      <c r="AF8" s="73"/>
      <c r="AG8" s="73"/>
    </row>
    <row r="9" spans="1:33" ht="25.5" customHeight="1" thickBot="1">
      <c r="A9" s="248"/>
      <c r="B9" s="249"/>
      <c r="C9" s="249"/>
      <c r="D9" s="249"/>
      <c r="E9" s="249"/>
      <c r="F9" s="249"/>
      <c r="G9" s="249"/>
      <c r="H9" s="249"/>
      <c r="I9" s="249"/>
      <c r="J9" s="249"/>
      <c r="K9" s="249"/>
      <c r="L9" s="249"/>
      <c r="M9" s="249"/>
      <c r="N9" s="248"/>
      <c r="O9" s="274"/>
      <c r="P9" s="67"/>
      <c r="Q9" s="85"/>
      <c r="R9" s="1"/>
      <c r="S9" s="78"/>
      <c r="T9" s="1"/>
      <c r="U9" s="1"/>
      <c r="V9" s="1"/>
      <c r="W9" s="1"/>
      <c r="X9" s="1"/>
      <c r="Y9" s="1"/>
      <c r="Z9" s="1"/>
      <c r="AA9" s="1"/>
      <c r="AB9" s="1"/>
      <c r="AC9" s="1"/>
      <c r="AD9" s="1"/>
      <c r="AE9" s="73"/>
    </row>
    <row r="10" spans="1:33" ht="22.5" customHeight="1">
      <c r="A10" s="457" t="s">
        <v>458</v>
      </c>
      <c r="B10" s="489"/>
      <c r="C10" s="489"/>
      <c r="D10" s="489"/>
      <c r="E10" s="489"/>
      <c r="F10" s="489"/>
      <c r="G10" s="489"/>
      <c r="H10" s="489"/>
      <c r="I10" s="489"/>
      <c r="J10" s="489"/>
      <c r="K10" s="489"/>
      <c r="L10" s="489"/>
      <c r="M10" s="489"/>
      <c r="N10" s="490"/>
      <c r="O10" s="274"/>
      <c r="P10" s="67"/>
      <c r="Q10" s="85"/>
      <c r="R10" s="1"/>
      <c r="S10" s="78"/>
      <c r="T10" s="1"/>
      <c r="U10" s="1"/>
      <c r="V10" s="1"/>
      <c r="W10" s="1"/>
      <c r="X10" s="1"/>
      <c r="Y10" s="1"/>
      <c r="Z10" s="1"/>
      <c r="AA10" s="1"/>
      <c r="AB10" s="1"/>
      <c r="AC10" s="1"/>
      <c r="AD10" s="1"/>
      <c r="AE10" s="73"/>
    </row>
    <row r="11" spans="1:33" ht="22.5" customHeight="1">
      <c r="A11" s="155"/>
      <c r="B11" s="110">
        <v>43101</v>
      </c>
      <c r="C11" s="110">
        <v>43132</v>
      </c>
      <c r="D11" s="110">
        <v>43160</v>
      </c>
      <c r="E11" s="110">
        <v>43191</v>
      </c>
      <c r="F11" s="110">
        <v>43221</v>
      </c>
      <c r="G11" s="110">
        <v>43252</v>
      </c>
      <c r="H11" s="110">
        <v>43282</v>
      </c>
      <c r="I11" s="110">
        <v>43313</v>
      </c>
      <c r="J11" s="110">
        <v>43344</v>
      </c>
      <c r="K11" s="110">
        <v>43374</v>
      </c>
      <c r="L11" s="110">
        <v>43405</v>
      </c>
      <c r="M11" s="110">
        <v>43435</v>
      </c>
      <c r="N11" s="166" t="s">
        <v>15</v>
      </c>
      <c r="O11" s="274"/>
      <c r="P11" s="67"/>
      <c r="Q11" s="85"/>
      <c r="R11" s="77"/>
      <c r="S11" s="77"/>
      <c r="T11" s="77"/>
      <c r="U11" s="77"/>
      <c r="V11" s="77"/>
      <c r="W11" s="77"/>
      <c r="X11" s="77"/>
      <c r="Y11" s="77"/>
      <c r="Z11" s="77"/>
      <c r="AA11" s="77"/>
      <c r="AB11" s="77"/>
      <c r="AC11" s="82"/>
      <c r="AD11" s="86"/>
      <c r="AE11" s="73"/>
      <c r="AF11" s="73"/>
      <c r="AG11" s="73"/>
    </row>
    <row r="12" spans="1:33" ht="20.25" customHeight="1">
      <c r="A12" s="174" t="s">
        <v>66</v>
      </c>
      <c r="B12" s="112">
        <v>16141736.010600001</v>
      </c>
      <c r="C12" s="112">
        <v>12201725.918</v>
      </c>
      <c r="D12" s="112">
        <v>8485807.6368000004</v>
      </c>
      <c r="E12" s="112"/>
      <c r="F12" s="112"/>
      <c r="G12" s="112"/>
      <c r="H12" s="247"/>
      <c r="I12" s="247"/>
      <c r="J12" s="92"/>
      <c r="K12" s="92"/>
      <c r="L12" s="368"/>
      <c r="M12" s="92"/>
      <c r="N12" s="235">
        <f>SUM(B12:M12)</f>
        <v>36829269.565399997</v>
      </c>
      <c r="O12" s="73"/>
      <c r="P12" s="67"/>
      <c r="Q12" s="80"/>
      <c r="R12" s="88"/>
      <c r="S12" s="77"/>
      <c r="T12" s="77"/>
      <c r="U12" s="77"/>
      <c r="V12" s="77"/>
      <c r="W12" s="77"/>
      <c r="X12" s="77"/>
      <c r="Y12" s="77"/>
      <c r="Z12" s="77"/>
      <c r="AA12" s="77"/>
      <c r="AB12" s="82"/>
      <c r="AC12" s="82"/>
      <c r="AD12" s="86"/>
      <c r="AE12" s="73"/>
      <c r="AF12" s="73"/>
      <c r="AG12" s="73"/>
    </row>
    <row r="13" spans="1:33" ht="20.25" customHeight="1">
      <c r="A13" s="174" t="s">
        <v>75</v>
      </c>
      <c r="B13" s="112">
        <v>12858045.158</v>
      </c>
      <c r="C13" s="112">
        <v>11216161.334000001</v>
      </c>
      <c r="D13" s="112">
        <v>12519050.3748</v>
      </c>
      <c r="E13" s="112"/>
      <c r="F13" s="112"/>
      <c r="G13" s="112"/>
      <c r="H13" s="247"/>
      <c r="I13" s="247"/>
      <c r="J13" s="92"/>
      <c r="K13" s="92"/>
      <c r="L13" s="368"/>
      <c r="M13" s="92"/>
      <c r="N13" s="235">
        <f t="shared" ref="N13:N15" si="2">SUM(B13:M13)</f>
        <v>36593256.866799995</v>
      </c>
      <c r="P13" s="67"/>
      <c r="Q13" s="80"/>
      <c r="R13" s="88"/>
      <c r="S13" s="77"/>
      <c r="T13" s="77"/>
      <c r="U13" s="77"/>
      <c r="V13" s="77"/>
      <c r="W13" s="77"/>
      <c r="X13" s="77"/>
      <c r="Y13" s="77"/>
      <c r="Z13" s="77"/>
      <c r="AA13" s="77"/>
      <c r="AB13" s="82"/>
      <c r="AC13" s="82"/>
      <c r="AD13" s="86"/>
      <c r="AE13" s="73"/>
      <c r="AF13" s="73"/>
      <c r="AG13" s="73"/>
    </row>
    <row r="14" spans="1:33" ht="20.25" customHeight="1">
      <c r="A14" s="174" t="s">
        <v>78</v>
      </c>
      <c r="B14" s="112">
        <v>9962490.7116</v>
      </c>
      <c r="C14" s="112">
        <v>6949994.6574999997</v>
      </c>
      <c r="D14" s="112">
        <v>14607315.602399999</v>
      </c>
      <c r="E14" s="112"/>
      <c r="F14" s="112"/>
      <c r="G14" s="112"/>
      <c r="H14" s="247"/>
      <c r="I14" s="247"/>
      <c r="J14" s="92"/>
      <c r="K14" s="92"/>
      <c r="L14" s="368"/>
      <c r="M14" s="92"/>
      <c r="N14" s="235">
        <f t="shared" si="2"/>
        <v>31519800.971500002</v>
      </c>
      <c r="P14" s="67"/>
      <c r="Q14" s="80"/>
      <c r="R14" s="88"/>
      <c r="S14" s="77"/>
      <c r="T14" s="77"/>
      <c r="U14" s="77"/>
      <c r="V14" s="77"/>
      <c r="W14" s="77"/>
      <c r="X14" s="77"/>
      <c r="Y14" s="77"/>
      <c r="Z14" s="77"/>
      <c r="AA14" s="77"/>
      <c r="AB14" s="82"/>
      <c r="AC14" s="82"/>
      <c r="AD14" s="86"/>
      <c r="AE14" s="73"/>
      <c r="AF14" s="73"/>
      <c r="AG14" s="73"/>
    </row>
    <row r="15" spans="1:33" ht="20.25" customHeight="1">
      <c r="A15" s="174" t="s">
        <v>83</v>
      </c>
      <c r="B15" s="112">
        <v>21484539.117199998</v>
      </c>
      <c r="C15" s="112">
        <v>18437076.1072</v>
      </c>
      <c r="D15" s="112">
        <v>21812886.4329</v>
      </c>
      <c r="E15" s="112"/>
      <c r="F15" s="112"/>
      <c r="G15" s="112"/>
      <c r="H15" s="247"/>
      <c r="I15" s="247"/>
      <c r="J15" s="92"/>
      <c r="K15" s="92"/>
      <c r="L15" s="368"/>
      <c r="M15" s="92"/>
      <c r="N15" s="235">
        <f t="shared" si="2"/>
        <v>61734501.657299995</v>
      </c>
      <c r="P15" s="67"/>
      <c r="Q15" s="80"/>
      <c r="R15" s="88"/>
      <c r="S15" s="77"/>
      <c r="T15" s="77"/>
      <c r="U15" s="77"/>
      <c r="V15" s="77"/>
      <c r="W15" s="77"/>
      <c r="X15" s="77"/>
      <c r="Y15" s="77"/>
      <c r="Z15" s="77"/>
      <c r="AA15" s="77"/>
      <c r="AB15" s="82"/>
      <c r="AC15" s="82"/>
      <c r="AD15" s="86"/>
      <c r="AE15" s="73"/>
      <c r="AF15" s="73"/>
      <c r="AG15" s="73"/>
    </row>
    <row r="16" spans="1:33" ht="17.25" customHeight="1" thickBot="1">
      <c r="A16" s="175" t="s">
        <v>15</v>
      </c>
      <c r="B16" s="182">
        <f t="shared" ref="B16:M16" si="3">SUM(B12:B15)</f>
        <v>60446810.997400001</v>
      </c>
      <c r="C16" s="182">
        <f t="shared" si="3"/>
        <v>48804958.0167</v>
      </c>
      <c r="D16" s="182">
        <f t="shared" si="3"/>
        <v>57425060.046900004</v>
      </c>
      <c r="E16" s="182">
        <f t="shared" si="3"/>
        <v>0</v>
      </c>
      <c r="F16" s="182">
        <f t="shared" si="3"/>
        <v>0</v>
      </c>
      <c r="G16" s="182">
        <f t="shared" si="3"/>
        <v>0</v>
      </c>
      <c r="H16" s="182">
        <f t="shared" si="3"/>
        <v>0</v>
      </c>
      <c r="I16" s="182">
        <f t="shared" si="3"/>
        <v>0</v>
      </c>
      <c r="J16" s="182">
        <f t="shared" si="3"/>
        <v>0</v>
      </c>
      <c r="K16" s="182">
        <f t="shared" si="3"/>
        <v>0</v>
      </c>
      <c r="L16" s="182">
        <f t="shared" si="3"/>
        <v>0</v>
      </c>
      <c r="M16" s="182">
        <f t="shared" si="3"/>
        <v>0</v>
      </c>
      <c r="N16" s="236">
        <f t="shared" ref="N16" si="4">SUM(N12:N15)</f>
        <v>166676829.06099999</v>
      </c>
      <c r="P16" s="73"/>
      <c r="Q16" s="80"/>
      <c r="R16" s="77"/>
      <c r="S16" s="77"/>
      <c r="T16" s="77"/>
      <c r="U16" s="83"/>
      <c r="V16" s="83"/>
      <c r="W16" s="83"/>
      <c r="X16" s="77"/>
      <c r="Y16" s="77"/>
      <c r="Z16" s="77"/>
      <c r="AA16" s="77"/>
      <c r="AB16" s="82"/>
      <c r="AC16" s="82"/>
      <c r="AD16" s="86"/>
      <c r="AE16" s="73"/>
      <c r="AF16" s="73"/>
      <c r="AG16" s="73"/>
    </row>
    <row r="17" spans="1:33" ht="22.5" customHeight="1">
      <c r="A17" s="335" t="s">
        <v>428</v>
      </c>
      <c r="B17" s="277"/>
      <c r="C17" s="276"/>
      <c r="D17" s="276"/>
      <c r="E17" s="276"/>
      <c r="F17" s="276"/>
      <c r="G17" s="249"/>
      <c r="H17" s="249"/>
      <c r="I17" s="249"/>
      <c r="J17" s="249"/>
      <c r="K17" s="249"/>
      <c r="L17" s="249"/>
      <c r="M17" s="249"/>
      <c r="N17" s="263"/>
      <c r="O17" s="63"/>
      <c r="P17" s="87"/>
      <c r="Q17" s="85"/>
      <c r="R17" s="79"/>
      <c r="S17" s="79"/>
      <c r="T17" s="79"/>
      <c r="U17" s="79"/>
      <c r="V17" s="79"/>
      <c r="W17" s="79"/>
      <c r="X17" s="79"/>
      <c r="Y17" s="79"/>
      <c r="Z17" s="79"/>
      <c r="AA17" s="79"/>
      <c r="AB17" s="79"/>
      <c r="AC17" s="79"/>
      <c r="AD17" s="79"/>
      <c r="AE17" s="73"/>
      <c r="AF17" s="73"/>
      <c r="AG17" s="73"/>
    </row>
    <row r="18" spans="1:33" ht="22.5" customHeight="1">
      <c r="A18" s="275"/>
      <c r="B18" s="276"/>
      <c r="C18" s="277"/>
      <c r="D18" s="276"/>
      <c r="E18" s="276"/>
      <c r="F18" s="276"/>
      <c r="G18" s="89"/>
      <c r="H18" s="89"/>
      <c r="M18" s="117"/>
      <c r="N18" s="248"/>
      <c r="O18" s="56"/>
      <c r="P18" s="87"/>
      <c r="Q18" s="80"/>
      <c r="R18" s="81"/>
      <c r="S18" s="81"/>
      <c r="T18" s="81"/>
      <c r="U18" s="81"/>
      <c r="V18" s="81"/>
      <c r="W18" s="81"/>
      <c r="X18" s="81"/>
      <c r="Y18" s="81"/>
      <c r="Z18" s="81"/>
      <c r="AA18" s="81"/>
      <c r="AB18" s="81"/>
      <c r="AC18" s="81"/>
      <c r="AD18" s="1"/>
      <c r="AE18" s="73"/>
    </row>
    <row r="19" spans="1:33" ht="20.25" customHeight="1">
      <c r="A19" s="250"/>
      <c r="B19" s="251"/>
      <c r="C19" s="251"/>
      <c r="D19" s="251"/>
      <c r="E19" s="251"/>
      <c r="F19" s="251"/>
      <c r="G19" s="253"/>
      <c r="H19" s="251"/>
      <c r="I19" s="251"/>
      <c r="J19" s="251"/>
      <c r="K19" s="251"/>
      <c r="L19" s="254"/>
      <c r="M19" s="255"/>
      <c r="N19" s="252"/>
      <c r="O19" s="57"/>
      <c r="P19" s="87"/>
      <c r="Q19" s="80"/>
      <c r="R19" s="77"/>
      <c r="S19" s="77"/>
      <c r="T19" s="77"/>
      <c r="U19" s="77"/>
      <c r="V19" s="77"/>
      <c r="W19" s="77"/>
      <c r="X19" s="77"/>
      <c r="Y19" s="77"/>
      <c r="Z19" s="77"/>
      <c r="AA19" s="77"/>
      <c r="AB19" s="77"/>
      <c r="AC19" s="82"/>
      <c r="AD19" s="1"/>
      <c r="AE19" s="73"/>
    </row>
    <row r="20" spans="1:33" ht="20.25" customHeight="1">
      <c r="A20" s="250"/>
      <c r="B20" s="251"/>
      <c r="C20" s="251"/>
      <c r="D20" s="251"/>
      <c r="E20" s="251"/>
      <c r="F20" s="251"/>
      <c r="G20" s="253"/>
      <c r="H20" s="251"/>
      <c r="I20" s="251"/>
      <c r="J20" s="251"/>
      <c r="K20" s="251"/>
      <c r="L20" s="254"/>
      <c r="M20" s="255"/>
      <c r="N20" s="252"/>
      <c r="O20" s="57"/>
      <c r="P20" s="87"/>
      <c r="Q20" s="80"/>
      <c r="R20" s="77"/>
      <c r="S20" s="77"/>
      <c r="T20" s="77"/>
      <c r="U20" s="77"/>
      <c r="V20" s="77"/>
      <c r="W20" s="77"/>
      <c r="X20" s="77"/>
      <c r="Y20" s="77"/>
      <c r="Z20" s="77"/>
      <c r="AA20" s="77"/>
      <c r="AB20" s="77"/>
      <c r="AC20" s="82"/>
      <c r="AD20" s="1"/>
      <c r="AE20" s="73"/>
    </row>
    <row r="21" spans="1:33" ht="20.25" customHeight="1">
      <c r="A21" s="250"/>
      <c r="B21" s="251"/>
      <c r="C21" s="251"/>
      <c r="D21" s="251"/>
      <c r="E21" s="251"/>
      <c r="F21" s="251"/>
      <c r="G21" s="253"/>
      <c r="H21" s="251"/>
      <c r="I21" s="251"/>
      <c r="J21" s="251"/>
      <c r="K21" s="251"/>
      <c r="L21" s="254"/>
      <c r="M21" s="255"/>
      <c r="N21" s="252"/>
      <c r="O21" s="57"/>
      <c r="P21" s="87"/>
      <c r="Q21" s="80"/>
      <c r="R21" s="77"/>
      <c r="S21" s="77"/>
      <c r="T21" s="77"/>
      <c r="U21" s="77"/>
      <c r="V21" s="77"/>
      <c r="W21" s="77"/>
      <c r="X21" s="77"/>
      <c r="Y21" s="77"/>
      <c r="Z21" s="77"/>
      <c r="AA21" s="77"/>
      <c r="AB21" s="77"/>
      <c r="AC21" s="82"/>
      <c r="AD21" s="1"/>
      <c r="AE21" s="73"/>
    </row>
    <row r="22" spans="1:33" ht="20.25" customHeight="1">
      <c r="A22" s="250"/>
      <c r="B22" s="251"/>
      <c r="C22" s="251"/>
      <c r="D22" s="251"/>
      <c r="E22" s="251"/>
      <c r="F22" s="251"/>
      <c r="G22" s="253"/>
      <c r="H22" s="251"/>
      <c r="I22" s="251"/>
      <c r="J22" s="251"/>
      <c r="K22" s="251"/>
      <c r="L22" s="254"/>
      <c r="M22" s="255"/>
      <c r="N22" s="252"/>
      <c r="O22" s="57"/>
      <c r="P22" s="87"/>
      <c r="Q22" s="80"/>
      <c r="R22" s="77"/>
      <c r="S22" s="77"/>
      <c r="T22" s="77"/>
      <c r="U22" s="77"/>
      <c r="V22" s="77"/>
      <c r="W22" s="77"/>
      <c r="X22" s="77"/>
      <c r="Y22" s="77"/>
      <c r="Z22" s="77"/>
      <c r="AA22" s="77"/>
      <c r="AB22" s="77"/>
      <c r="AC22" s="82"/>
      <c r="AD22" s="1"/>
      <c r="AE22" s="73"/>
    </row>
    <row r="23" spans="1:33" ht="20.25" customHeight="1">
      <c r="A23" s="250"/>
      <c r="B23" s="252"/>
      <c r="C23" s="252"/>
      <c r="D23" s="252"/>
      <c r="E23" s="256"/>
      <c r="F23" s="256"/>
      <c r="G23" s="256"/>
      <c r="H23" s="256"/>
      <c r="I23" s="257"/>
      <c r="J23" s="256"/>
      <c r="K23" s="256"/>
      <c r="L23" s="256"/>
      <c r="M23" s="256"/>
      <c r="N23" s="258"/>
      <c r="O23" s="56"/>
      <c r="P23" s="73"/>
      <c r="Q23" s="85"/>
      <c r="R23" s="79"/>
      <c r="S23" s="79"/>
      <c r="T23" s="79"/>
      <c r="U23" s="79"/>
      <c r="V23" s="79"/>
      <c r="W23" s="79"/>
      <c r="X23" s="79"/>
      <c r="Y23" s="79"/>
      <c r="Z23" s="79"/>
      <c r="AA23" s="79"/>
      <c r="AB23" s="79"/>
      <c r="AC23" s="79"/>
      <c r="AD23" s="1"/>
      <c r="AE23" s="73"/>
    </row>
    <row r="24" spans="1:33">
      <c r="A24" s="259"/>
      <c r="B24" s="201"/>
      <c r="C24" s="201"/>
      <c r="D24" s="201"/>
      <c r="E24" s="201"/>
      <c r="F24" s="201"/>
      <c r="G24" s="201"/>
      <c r="H24" s="201"/>
      <c r="I24" s="206"/>
      <c r="J24" s="206"/>
      <c r="K24" s="206"/>
      <c r="L24" s="260"/>
      <c r="M24" s="206"/>
      <c r="N24" s="206"/>
      <c r="P24" s="73"/>
      <c r="Q24" s="80"/>
      <c r="R24" s="77"/>
      <c r="S24" s="77"/>
      <c r="T24" s="77"/>
      <c r="U24" s="77"/>
      <c r="V24" s="77"/>
      <c r="W24" s="77"/>
      <c r="X24" s="77"/>
      <c r="Y24" s="77"/>
      <c r="Z24" s="77"/>
      <c r="AA24" s="77"/>
      <c r="AB24" s="82"/>
      <c r="AC24" s="82"/>
      <c r="AD24" s="1"/>
      <c r="AE24" s="73"/>
    </row>
    <row r="25" spans="1:33">
      <c r="A25" s="259"/>
      <c r="B25" s="201"/>
      <c r="C25" s="201"/>
      <c r="D25" s="201"/>
      <c r="E25" s="201"/>
      <c r="F25" s="201"/>
      <c r="G25" s="201"/>
      <c r="H25" s="201"/>
      <c r="I25" s="206"/>
      <c r="J25" s="206"/>
      <c r="K25" s="206"/>
      <c r="L25" s="206"/>
      <c r="M25" s="206"/>
      <c r="N25" s="206"/>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2">
    <mergeCell ref="A10:N10"/>
    <mergeCell ref="A1:N1"/>
  </mergeCells>
  <printOptions horizontalCentered="1"/>
  <pageMargins left="0.25" right="0.25" top="0.75" bottom="0.75" header="0.3" footer="0.3"/>
  <pageSetup paperSize="5" orientation="landscape" r:id="rId1"/>
  <headerFooter>
    <oddFooter>&amp;C&amp;"-,Bold"MEEI Bulletins Vol 55 No. 3</oddFooter>
  </headerFooter>
  <ignoredErrors>
    <ignoredError sqref="B7:D7 G7:I7 E7:F7 B16:I16 J7:M7 J16:M1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topLeftCell="A10" zoomScale="118" zoomScaleNormal="118" zoomScaleSheetLayoutView="80" zoomScalePageLayoutView="82" workbookViewId="0">
      <selection activeCell="G27" sqref="G27"/>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457" t="s">
        <v>453</v>
      </c>
      <c r="B1" s="489"/>
      <c r="C1" s="489"/>
      <c r="D1" s="489"/>
      <c r="E1" s="489"/>
      <c r="F1" s="489"/>
      <c r="G1" s="489"/>
      <c r="H1" s="489"/>
      <c r="I1" s="489"/>
      <c r="J1" s="489"/>
      <c r="K1" s="489"/>
      <c r="L1" s="489"/>
      <c r="M1" s="489"/>
      <c r="N1" s="490"/>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20.25" customHeight="1">
      <c r="A3" s="174" t="s">
        <v>66</v>
      </c>
      <c r="B3" s="112">
        <v>14469645</v>
      </c>
      <c r="C3" s="112">
        <v>11666617</v>
      </c>
      <c r="D3" s="112">
        <v>11431271</v>
      </c>
      <c r="E3" s="112"/>
      <c r="F3" s="112"/>
      <c r="G3" s="112"/>
      <c r="H3" s="92"/>
      <c r="I3" s="92"/>
      <c r="J3" s="92"/>
      <c r="K3" s="92"/>
      <c r="L3" s="92"/>
      <c r="M3" s="319"/>
      <c r="N3" s="235">
        <f>SUM(B3:M3)</f>
        <v>37567533</v>
      </c>
      <c r="P3" s="67"/>
      <c r="Q3" s="80"/>
      <c r="R3" s="88"/>
      <c r="S3" s="77"/>
      <c r="T3" s="77"/>
      <c r="U3" s="77"/>
      <c r="V3" s="77"/>
      <c r="W3" s="77"/>
      <c r="X3" s="77"/>
      <c r="Y3" s="77"/>
      <c r="Z3" s="77"/>
      <c r="AA3" s="77"/>
      <c r="AB3" s="82"/>
      <c r="AC3" s="82"/>
      <c r="AD3" s="86"/>
      <c r="AE3" s="73"/>
      <c r="AF3" s="73"/>
      <c r="AG3" s="73"/>
    </row>
    <row r="4" spans="1:33" ht="20.25" customHeight="1">
      <c r="A4" s="174" t="s">
        <v>75</v>
      </c>
      <c r="B4" s="112">
        <v>12368319</v>
      </c>
      <c r="C4" s="112">
        <v>8092248</v>
      </c>
      <c r="D4" s="112">
        <v>14760521</v>
      </c>
      <c r="E4" s="112"/>
      <c r="F4" s="112"/>
      <c r="G4" s="112"/>
      <c r="H4" s="92"/>
      <c r="I4" s="92"/>
      <c r="J4" s="92"/>
      <c r="K4" s="92"/>
      <c r="L4" s="92"/>
      <c r="M4" s="319"/>
      <c r="N4" s="235">
        <f t="shared" ref="N4:N7" si="0">SUM(B4:M4)</f>
        <v>35221088</v>
      </c>
      <c r="P4" s="67"/>
      <c r="Q4" s="80"/>
      <c r="R4" s="88"/>
      <c r="S4" s="77"/>
      <c r="T4" s="77"/>
      <c r="U4" s="77"/>
      <c r="V4" s="77"/>
      <c r="W4" s="77"/>
      <c r="X4" s="77"/>
      <c r="Y4" s="77"/>
      <c r="Z4" s="77"/>
      <c r="AA4" s="77"/>
      <c r="AB4" s="82"/>
      <c r="AC4" s="82"/>
      <c r="AD4" s="86"/>
      <c r="AE4" s="73"/>
      <c r="AF4" s="73"/>
      <c r="AG4" s="73"/>
    </row>
    <row r="5" spans="1:33" ht="20.25" customHeight="1">
      <c r="A5" s="174" t="s">
        <v>78</v>
      </c>
      <c r="B5" s="112">
        <v>8770794</v>
      </c>
      <c r="C5" s="112">
        <v>11572267</v>
      </c>
      <c r="D5" s="112">
        <v>13712876</v>
      </c>
      <c r="E5" s="112"/>
      <c r="F5" s="112"/>
      <c r="G5" s="112"/>
      <c r="H5" s="92"/>
      <c r="I5" s="92"/>
      <c r="J5" s="92"/>
      <c r="K5" s="92"/>
      <c r="L5" s="92"/>
      <c r="M5" s="319"/>
      <c r="N5" s="235">
        <f t="shared" si="0"/>
        <v>34055937</v>
      </c>
      <c r="P5" s="67"/>
      <c r="Q5" s="80"/>
      <c r="R5" s="88"/>
      <c r="S5" s="77"/>
      <c r="T5" s="77"/>
      <c r="U5" s="77"/>
      <c r="V5" s="77"/>
      <c r="W5" s="77"/>
      <c r="X5" s="77"/>
      <c r="Y5" s="77"/>
      <c r="Z5" s="77"/>
      <c r="AA5" s="77"/>
      <c r="AB5" s="82"/>
      <c r="AC5" s="82"/>
      <c r="AD5" s="86"/>
      <c r="AE5" s="73"/>
      <c r="AF5" s="73"/>
      <c r="AG5" s="73"/>
    </row>
    <row r="6" spans="1:33" ht="20.25" customHeight="1">
      <c r="A6" s="174" t="s">
        <v>83</v>
      </c>
      <c r="B6" s="112">
        <v>25771026</v>
      </c>
      <c r="C6" s="112">
        <v>18670700</v>
      </c>
      <c r="D6" s="112">
        <v>16261533</v>
      </c>
      <c r="E6" s="112"/>
      <c r="F6" s="112"/>
      <c r="G6" s="112"/>
      <c r="H6" s="92"/>
      <c r="I6" s="92"/>
      <c r="J6" s="92"/>
      <c r="K6" s="92"/>
      <c r="L6" s="92"/>
      <c r="M6" s="319"/>
      <c r="N6" s="235">
        <f t="shared" si="0"/>
        <v>60703259</v>
      </c>
      <c r="P6" s="67"/>
      <c r="Q6" s="80"/>
      <c r="R6" s="88"/>
      <c r="S6" s="77"/>
      <c r="T6" s="77"/>
      <c r="U6" s="77"/>
      <c r="V6" s="77"/>
      <c r="W6" s="77"/>
      <c r="X6" s="77"/>
      <c r="Y6" s="77"/>
      <c r="Z6" s="77"/>
      <c r="AA6" s="77"/>
      <c r="AB6" s="82"/>
      <c r="AC6" s="82"/>
      <c r="AD6" s="86"/>
      <c r="AE6" s="73"/>
      <c r="AF6" s="73"/>
      <c r="AG6" s="73"/>
    </row>
    <row r="7" spans="1:33" ht="20.25" customHeight="1" thickBot="1">
      <c r="A7" s="175" t="s">
        <v>15</v>
      </c>
      <c r="B7" s="182">
        <f>SUM(B3:B6)</f>
        <v>61379784</v>
      </c>
      <c r="C7" s="182">
        <f t="shared" ref="C7:H7" si="1">SUM(C3:C6)</f>
        <v>50001832</v>
      </c>
      <c r="D7" s="182">
        <f t="shared" si="1"/>
        <v>56166201</v>
      </c>
      <c r="E7" s="182">
        <f t="shared" si="1"/>
        <v>0</v>
      </c>
      <c r="F7" s="182">
        <f t="shared" si="1"/>
        <v>0</v>
      </c>
      <c r="G7" s="182">
        <f t="shared" si="1"/>
        <v>0</v>
      </c>
      <c r="H7" s="182">
        <f t="shared" si="1"/>
        <v>0</v>
      </c>
      <c r="I7" s="182">
        <f>SUM(I3:I6)</f>
        <v>0</v>
      </c>
      <c r="J7" s="182">
        <f t="shared" ref="J7" si="2">SUM(J3:J6)</f>
        <v>0</v>
      </c>
      <c r="K7" s="182">
        <f t="shared" ref="K7" si="3">SUM(K3:K6)</f>
        <v>0</v>
      </c>
      <c r="L7" s="182">
        <f t="shared" ref="L7" si="4">SUM(L3:L6)</f>
        <v>0</v>
      </c>
      <c r="M7" s="182">
        <f t="shared" ref="M7" si="5">SUM(M3:M6)</f>
        <v>0</v>
      </c>
      <c r="N7" s="236">
        <f t="shared" si="0"/>
        <v>167547817</v>
      </c>
      <c r="P7" s="73"/>
      <c r="Q7" s="80"/>
      <c r="R7" s="77"/>
      <c r="S7" s="77"/>
      <c r="T7" s="77"/>
      <c r="U7" s="83"/>
      <c r="V7" s="83"/>
      <c r="W7" s="83"/>
      <c r="X7" s="77"/>
      <c r="Y7" s="77"/>
      <c r="Z7" s="77"/>
      <c r="AA7" s="77"/>
      <c r="AB7" s="82"/>
      <c r="AC7" s="82"/>
      <c r="AD7" s="86"/>
      <c r="AE7" s="73"/>
      <c r="AF7" s="73"/>
      <c r="AG7" s="73"/>
    </row>
    <row r="8" spans="1:33" ht="9.75" customHeight="1" thickBot="1">
      <c r="A8" s="288"/>
      <c r="B8" s="289"/>
      <c r="C8" s="289"/>
      <c r="D8" s="289"/>
      <c r="E8" s="289"/>
      <c r="F8" s="289"/>
      <c r="G8" s="289"/>
      <c r="H8" s="289"/>
      <c r="I8" s="288"/>
      <c r="J8" s="288"/>
      <c r="K8" s="288"/>
      <c r="L8" s="288"/>
      <c r="M8" s="288"/>
      <c r="N8" s="288"/>
      <c r="O8" s="63"/>
      <c r="P8" s="87"/>
      <c r="Q8" s="85"/>
      <c r="R8" s="79"/>
      <c r="S8" s="79"/>
      <c r="T8" s="79"/>
      <c r="U8" s="79"/>
      <c r="V8" s="79"/>
      <c r="W8" s="79"/>
      <c r="X8" s="79"/>
      <c r="Y8" s="79"/>
      <c r="Z8" s="79"/>
      <c r="AA8" s="79"/>
      <c r="AB8" s="79"/>
      <c r="AC8" s="79"/>
      <c r="AD8" s="79"/>
      <c r="AE8" s="73"/>
      <c r="AF8" s="73"/>
      <c r="AG8" s="73"/>
    </row>
    <row r="9" spans="1:33" ht="25.5" customHeight="1">
      <c r="A9" s="457" t="s">
        <v>454</v>
      </c>
      <c r="B9" s="489"/>
      <c r="C9" s="489"/>
      <c r="D9" s="489"/>
      <c r="E9" s="489"/>
      <c r="F9" s="489"/>
      <c r="G9" s="489"/>
      <c r="H9" s="489"/>
      <c r="I9" s="489"/>
      <c r="J9" s="489"/>
      <c r="K9" s="489"/>
      <c r="L9" s="489"/>
      <c r="M9" s="489"/>
      <c r="N9" s="490"/>
      <c r="Q9" s="1"/>
      <c r="R9" s="1"/>
      <c r="S9" s="78"/>
      <c r="T9" s="1"/>
      <c r="U9" s="1"/>
      <c r="V9" s="1"/>
      <c r="W9" s="1"/>
      <c r="X9" s="1"/>
      <c r="Y9" s="1"/>
      <c r="Z9" s="1"/>
      <c r="AA9" s="1"/>
      <c r="AB9" s="1"/>
      <c r="AC9" s="1"/>
      <c r="AD9" s="1"/>
      <c r="AE9" s="73"/>
    </row>
    <row r="10" spans="1:33" ht="22.5" customHeight="1">
      <c r="A10" s="155"/>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P10" s="66"/>
      <c r="Q10" s="80"/>
      <c r="R10" s="77"/>
      <c r="S10" s="77"/>
      <c r="T10" s="77"/>
      <c r="U10" s="77"/>
      <c r="V10" s="77"/>
      <c r="W10" s="77"/>
      <c r="X10" s="77"/>
      <c r="Y10" s="77"/>
      <c r="Z10" s="77"/>
      <c r="AA10" s="77"/>
      <c r="AB10" s="77"/>
      <c r="AC10" s="82"/>
      <c r="AD10" s="86"/>
      <c r="AE10" s="73"/>
      <c r="AF10" s="73"/>
      <c r="AG10" s="73"/>
    </row>
    <row r="11" spans="1:33" ht="20.25" customHeight="1">
      <c r="A11" s="174" t="s">
        <v>66</v>
      </c>
      <c r="B11" s="112">
        <v>641689.320732794</v>
      </c>
      <c r="C11" s="112">
        <v>518617.72968936199</v>
      </c>
      <c r="D11" s="112">
        <v>506408.97170095501</v>
      </c>
      <c r="E11" s="112"/>
      <c r="F11" s="112"/>
      <c r="G11" s="112"/>
      <c r="H11" s="92"/>
      <c r="I11" s="92"/>
      <c r="J11" s="92"/>
      <c r="K11" s="92"/>
      <c r="L11" s="92"/>
      <c r="M11" s="319"/>
      <c r="N11" s="235">
        <f>SUM(B11:M11)</f>
        <v>1666716.0221231109</v>
      </c>
      <c r="P11" s="67"/>
      <c r="Q11" s="80"/>
      <c r="R11" s="88"/>
      <c r="S11" s="77"/>
      <c r="T11" s="77"/>
      <c r="U11" s="77"/>
      <c r="V11" s="77"/>
      <c r="W11" s="77"/>
      <c r="X11" s="77"/>
      <c r="Y11" s="77"/>
      <c r="Z11" s="77"/>
      <c r="AA11" s="77"/>
      <c r="AB11" s="82"/>
      <c r="AC11" s="82"/>
      <c r="AD11" s="86"/>
      <c r="AE11" s="73"/>
      <c r="AF11" s="73"/>
      <c r="AG11" s="73"/>
    </row>
    <row r="12" spans="1:33" ht="20.25" customHeight="1">
      <c r="A12" s="174" t="s">
        <v>75</v>
      </c>
      <c r="B12" s="112">
        <v>555280.55131543498</v>
      </c>
      <c r="C12" s="112">
        <v>364207.24791617901</v>
      </c>
      <c r="D12" s="112">
        <v>662007.70521066</v>
      </c>
      <c r="E12" s="112"/>
      <c r="F12" s="112"/>
      <c r="G12" s="112"/>
      <c r="H12" s="92"/>
      <c r="I12" s="92"/>
      <c r="J12" s="92"/>
      <c r="K12" s="92"/>
      <c r="L12" s="92"/>
      <c r="M12" s="319"/>
      <c r="N12" s="235">
        <f t="shared" ref="N12:N14" si="6">SUM(B12:M12)</f>
        <v>1581495.5044422741</v>
      </c>
      <c r="P12" s="67"/>
      <c r="Q12" s="80"/>
      <c r="R12" s="88"/>
      <c r="S12" s="77"/>
      <c r="T12" s="77"/>
      <c r="U12" s="77"/>
      <c r="V12" s="77"/>
      <c r="W12" s="77"/>
      <c r="X12" s="77"/>
      <c r="Y12" s="77"/>
      <c r="Z12" s="77"/>
      <c r="AA12" s="77"/>
      <c r="AB12" s="82"/>
      <c r="AC12" s="82"/>
      <c r="AD12" s="86"/>
      <c r="AE12" s="73"/>
      <c r="AF12" s="73"/>
      <c r="AG12" s="73"/>
    </row>
    <row r="13" spans="1:33" ht="20.25" customHeight="1">
      <c r="A13" s="174" t="s">
        <v>78</v>
      </c>
      <c r="B13" s="112">
        <v>391137.7197442</v>
      </c>
      <c r="C13" s="112">
        <v>510770.28667269897</v>
      </c>
      <c r="D13" s="112">
        <v>613342.93484094902</v>
      </c>
      <c r="E13" s="112"/>
      <c r="F13" s="112"/>
      <c r="G13" s="112"/>
      <c r="H13" s="92"/>
      <c r="I13" s="92"/>
      <c r="J13" s="92"/>
      <c r="K13" s="92"/>
      <c r="L13" s="92"/>
      <c r="M13" s="319"/>
      <c r="N13" s="235">
        <f t="shared" si="6"/>
        <v>1515250.9412578479</v>
      </c>
      <c r="P13" s="67"/>
      <c r="Q13" s="80"/>
      <c r="R13" s="88"/>
      <c r="S13" s="77"/>
      <c r="T13" s="77"/>
      <c r="U13" s="77"/>
      <c r="V13" s="77"/>
      <c r="W13" s="77"/>
      <c r="X13" s="77"/>
      <c r="Y13" s="77"/>
      <c r="Z13" s="77"/>
      <c r="AA13" s="77"/>
      <c r="AB13" s="82"/>
      <c r="AC13" s="82"/>
      <c r="AD13" s="86"/>
      <c r="AE13" s="73"/>
      <c r="AF13" s="73"/>
      <c r="AG13" s="73"/>
    </row>
    <row r="14" spans="1:33" ht="20.25" customHeight="1">
      <c r="A14" s="174" t="s">
        <v>83</v>
      </c>
      <c r="B14" s="112">
        <v>1145847.45762712</v>
      </c>
      <c r="C14" s="112">
        <v>833282.75209540199</v>
      </c>
      <c r="D14" s="112">
        <v>723690.07089357998</v>
      </c>
      <c r="E14" s="112"/>
      <c r="F14" s="112"/>
      <c r="G14" s="112"/>
      <c r="H14" s="92"/>
      <c r="I14" s="92"/>
      <c r="J14" s="92"/>
      <c r="K14" s="92"/>
      <c r="L14" s="92"/>
      <c r="M14" s="319"/>
      <c r="N14" s="235">
        <f t="shared" si="6"/>
        <v>2702820.2806161018</v>
      </c>
      <c r="P14" s="67"/>
      <c r="Q14" s="80"/>
      <c r="R14" s="88"/>
      <c r="S14" s="77"/>
      <c r="T14" s="77"/>
      <c r="U14" s="77"/>
      <c r="V14" s="77"/>
      <c r="W14" s="77"/>
      <c r="X14" s="77"/>
      <c r="Y14" s="77"/>
      <c r="Z14" s="77"/>
      <c r="AA14" s="77"/>
      <c r="AB14" s="82"/>
      <c r="AC14" s="82"/>
      <c r="AD14" s="86"/>
      <c r="AE14" s="73"/>
      <c r="AF14" s="73"/>
      <c r="AG14" s="73"/>
    </row>
    <row r="15" spans="1:33" ht="17.25" customHeight="1" thickBot="1">
      <c r="A15" s="175" t="s">
        <v>15</v>
      </c>
      <c r="B15" s="182">
        <f>SUM(B11:B14)</f>
        <v>2733955.0494195488</v>
      </c>
      <c r="C15" s="182">
        <f t="shared" ref="C15:N15" si="7">SUM(C11:C14)</f>
        <v>2226878.0163736418</v>
      </c>
      <c r="D15" s="182">
        <f t="shared" si="7"/>
        <v>2505449.6826461442</v>
      </c>
      <c r="E15" s="182">
        <f t="shared" si="7"/>
        <v>0</v>
      </c>
      <c r="F15" s="182">
        <f t="shared" si="7"/>
        <v>0</v>
      </c>
      <c r="G15" s="182">
        <f t="shared" si="7"/>
        <v>0</v>
      </c>
      <c r="H15" s="182">
        <f>SUM(H11:H14)</f>
        <v>0</v>
      </c>
      <c r="I15" s="182">
        <f t="shared" si="7"/>
        <v>0</v>
      </c>
      <c r="J15" s="182">
        <f t="shared" si="7"/>
        <v>0</v>
      </c>
      <c r="K15" s="177">
        <f t="shared" si="7"/>
        <v>0</v>
      </c>
      <c r="L15" s="177">
        <f t="shared" si="7"/>
        <v>0</v>
      </c>
      <c r="M15" s="177">
        <f t="shared" si="7"/>
        <v>0</v>
      </c>
      <c r="N15" s="236">
        <f t="shared" si="7"/>
        <v>7466282.7484393353</v>
      </c>
      <c r="P15" s="73"/>
      <c r="Q15" s="80"/>
      <c r="R15" s="77"/>
      <c r="S15" s="77"/>
      <c r="T15" s="77"/>
      <c r="U15" s="83"/>
      <c r="V15" s="83"/>
      <c r="W15" s="83"/>
      <c r="X15" s="77"/>
      <c r="Y15" s="77"/>
      <c r="Z15" s="77"/>
      <c r="AA15" s="77"/>
      <c r="AB15" s="82"/>
      <c r="AC15" s="82"/>
      <c r="AD15" s="86"/>
      <c r="AE15" s="73"/>
      <c r="AF15" s="73"/>
      <c r="AG15" s="73"/>
    </row>
    <row r="16" spans="1:33" ht="17.25" customHeight="1">
      <c r="A16" s="336" t="s">
        <v>423</v>
      </c>
      <c r="B16" s="291"/>
      <c r="C16" s="290"/>
      <c r="D16" s="290"/>
      <c r="E16" s="290"/>
      <c r="F16" s="279"/>
      <c r="G16" s="279"/>
      <c r="H16" s="279"/>
      <c r="I16" s="279"/>
      <c r="J16" s="279"/>
      <c r="K16" s="280"/>
      <c r="L16" s="280"/>
      <c r="M16" s="280"/>
      <c r="N16" s="279"/>
      <c r="P16" s="73"/>
      <c r="Q16" s="80"/>
      <c r="R16" s="77"/>
      <c r="S16" s="77"/>
      <c r="T16" s="77"/>
      <c r="U16" s="83"/>
      <c r="V16" s="83"/>
      <c r="W16" s="83"/>
      <c r="X16" s="77"/>
      <c r="Y16" s="77"/>
      <c r="Z16" s="77"/>
      <c r="AA16" s="77"/>
      <c r="AB16" s="82"/>
      <c r="AC16" s="82"/>
      <c r="AD16" s="86"/>
      <c r="AE16" s="73"/>
      <c r="AF16" s="73"/>
      <c r="AG16" s="73"/>
    </row>
    <row r="17" spans="1:33" ht="9.75" customHeight="1" thickBot="1">
      <c r="A17" s="288"/>
      <c r="B17" s="288"/>
      <c r="C17" s="288"/>
      <c r="D17" s="288"/>
      <c r="E17" s="288"/>
      <c r="F17" s="288"/>
      <c r="G17" s="288"/>
      <c r="H17" s="288"/>
      <c r="I17" s="288"/>
      <c r="J17" s="288"/>
      <c r="K17" s="288"/>
      <c r="L17" s="292"/>
      <c r="M17" s="288"/>
      <c r="N17" s="288"/>
      <c r="O17" s="63"/>
      <c r="P17" s="87"/>
      <c r="Q17" s="85"/>
      <c r="R17" s="79"/>
      <c r="S17" s="79"/>
      <c r="T17" s="79"/>
      <c r="U17" s="79"/>
      <c r="V17" s="79"/>
      <c r="W17" s="79"/>
      <c r="X17" s="79"/>
      <c r="Y17" s="79"/>
      <c r="Z17" s="79"/>
      <c r="AA17" s="79"/>
      <c r="AB17" s="79"/>
      <c r="AC17" s="79"/>
      <c r="AD17" s="79"/>
      <c r="AE17" s="73"/>
      <c r="AF17" s="73"/>
      <c r="AG17" s="73"/>
    </row>
    <row r="18" spans="1:33" ht="22.5" customHeight="1" thickBot="1">
      <c r="A18" s="457" t="s">
        <v>455</v>
      </c>
      <c r="B18" s="489"/>
      <c r="C18" s="489"/>
      <c r="D18" s="489"/>
      <c r="E18" s="489"/>
      <c r="F18" s="489"/>
      <c r="G18" s="489"/>
      <c r="H18" s="489"/>
      <c r="I18" s="489"/>
      <c r="J18" s="489"/>
      <c r="K18" s="489"/>
      <c r="L18" s="489"/>
      <c r="M18" s="489"/>
      <c r="N18" s="490"/>
      <c r="O18" s="63"/>
      <c r="P18" s="87"/>
      <c r="Q18" s="85"/>
      <c r="R18" s="79"/>
      <c r="S18" s="79"/>
      <c r="T18" s="79"/>
      <c r="U18" s="79"/>
      <c r="V18" s="79"/>
      <c r="W18" s="79"/>
      <c r="X18" s="79"/>
      <c r="Y18" s="79"/>
      <c r="Z18" s="79"/>
      <c r="AA18" s="79"/>
      <c r="AB18" s="79"/>
      <c r="AC18" s="79"/>
      <c r="AD18" s="79"/>
      <c r="AE18" s="73"/>
      <c r="AF18" s="73"/>
      <c r="AG18" s="73"/>
    </row>
    <row r="19" spans="1:33" ht="22.5" customHeight="1">
      <c r="A19" s="499" t="s">
        <v>316</v>
      </c>
      <c r="B19" s="500"/>
      <c r="C19" s="500"/>
      <c r="D19" s="500"/>
      <c r="E19" s="500"/>
      <c r="F19" s="500"/>
      <c r="G19" s="500"/>
      <c r="H19" s="500"/>
      <c r="I19" s="500"/>
      <c r="J19" s="500"/>
      <c r="K19" s="500"/>
      <c r="L19" s="500"/>
      <c r="M19" s="500"/>
      <c r="N19" s="501"/>
      <c r="O19" s="56"/>
      <c r="P19" s="87"/>
      <c r="Q19" s="80"/>
      <c r="R19" s="81"/>
      <c r="S19" s="81"/>
      <c r="T19" s="81"/>
      <c r="U19" s="81"/>
      <c r="V19" s="81"/>
      <c r="W19" s="81"/>
      <c r="X19" s="81"/>
      <c r="Y19" s="81"/>
      <c r="Z19" s="81"/>
      <c r="AA19" s="81"/>
      <c r="AB19" s="81"/>
      <c r="AC19" s="81"/>
      <c r="AD19" s="1"/>
      <c r="AE19" s="73"/>
    </row>
    <row r="20" spans="1:33" ht="20.25" customHeight="1">
      <c r="A20" s="155"/>
      <c r="B20" s="110">
        <v>43101</v>
      </c>
      <c r="C20" s="110">
        <v>43132</v>
      </c>
      <c r="D20" s="110">
        <v>43160</v>
      </c>
      <c r="E20" s="110">
        <v>43191</v>
      </c>
      <c r="F20" s="110">
        <v>43221</v>
      </c>
      <c r="G20" s="110">
        <v>43252</v>
      </c>
      <c r="H20" s="110">
        <v>43282</v>
      </c>
      <c r="I20" s="110">
        <v>43313</v>
      </c>
      <c r="J20" s="110">
        <v>43344</v>
      </c>
      <c r="K20" s="110">
        <v>43374</v>
      </c>
      <c r="L20" s="110">
        <v>43405</v>
      </c>
      <c r="M20" s="110">
        <v>43435</v>
      </c>
      <c r="N20" s="166" t="s">
        <v>15</v>
      </c>
      <c r="O20" s="57"/>
      <c r="P20" s="87"/>
      <c r="Q20" s="80"/>
      <c r="R20" s="77"/>
      <c r="S20" s="77"/>
      <c r="T20" s="77"/>
      <c r="U20" s="77"/>
      <c r="V20" s="77"/>
      <c r="W20" s="77"/>
      <c r="X20" s="77"/>
      <c r="Y20" s="77"/>
      <c r="Z20" s="77"/>
      <c r="AA20" s="77"/>
      <c r="AB20" s="77"/>
      <c r="AC20" s="82"/>
      <c r="AD20" s="1"/>
      <c r="AE20" s="73"/>
    </row>
    <row r="21" spans="1:33" ht="20.25" customHeight="1">
      <c r="A21" s="174" t="s">
        <v>66</v>
      </c>
      <c r="B21" s="112">
        <v>157985</v>
      </c>
      <c r="C21" s="112">
        <v>111463</v>
      </c>
      <c r="D21" s="112">
        <v>63295</v>
      </c>
      <c r="E21" s="112"/>
      <c r="F21" s="112"/>
      <c r="G21" s="112"/>
      <c r="H21" s="92"/>
      <c r="I21" s="92"/>
      <c r="J21" s="92"/>
      <c r="K21" s="92"/>
      <c r="L21" s="92"/>
      <c r="M21" s="319"/>
      <c r="N21" s="235">
        <f>SUM(B21:M21)</f>
        <v>332743</v>
      </c>
      <c r="O21" s="57"/>
      <c r="P21" s="87"/>
      <c r="Q21" s="80"/>
      <c r="R21" s="77"/>
      <c r="S21" s="77"/>
      <c r="T21" s="77"/>
      <c r="U21" s="77"/>
      <c r="V21" s="77"/>
      <c r="W21" s="77"/>
      <c r="X21" s="77"/>
      <c r="Y21" s="77"/>
      <c r="Z21" s="77"/>
      <c r="AA21" s="77"/>
      <c r="AB21" s="77"/>
      <c r="AC21" s="82"/>
      <c r="AD21" s="1"/>
      <c r="AE21" s="73"/>
    </row>
    <row r="22" spans="1:33" ht="20.25" customHeight="1">
      <c r="A22" s="174" t="s">
        <v>75</v>
      </c>
      <c r="B22" s="112">
        <v>45426</v>
      </c>
      <c r="C22" s="112">
        <v>31992</v>
      </c>
      <c r="D22" s="112">
        <v>47160</v>
      </c>
      <c r="E22" s="112"/>
      <c r="F22" s="112"/>
      <c r="G22" s="112"/>
      <c r="H22" s="92"/>
      <c r="I22" s="92"/>
      <c r="J22" s="92"/>
      <c r="K22" s="92"/>
      <c r="L22" s="92"/>
      <c r="M22" s="319"/>
      <c r="N22" s="235">
        <f t="shared" ref="N22:N24" si="8">SUM(B22:M22)</f>
        <v>124578</v>
      </c>
      <c r="O22" s="57"/>
      <c r="P22" s="87"/>
      <c r="Q22" s="80"/>
      <c r="R22" s="77"/>
      <c r="S22" s="77"/>
      <c r="T22" s="77"/>
      <c r="U22" s="77"/>
      <c r="V22" s="77"/>
      <c r="W22" s="77"/>
      <c r="X22" s="77"/>
      <c r="Y22" s="77"/>
      <c r="Z22" s="77"/>
      <c r="AA22" s="77"/>
      <c r="AB22" s="77"/>
      <c r="AC22" s="82"/>
      <c r="AD22" s="1"/>
      <c r="AE22" s="73"/>
    </row>
    <row r="23" spans="1:33" ht="20.25" customHeight="1">
      <c r="A23" s="174" t="s">
        <v>78</v>
      </c>
      <c r="B23" s="112">
        <v>89299</v>
      </c>
      <c r="C23" s="112">
        <v>56094</v>
      </c>
      <c r="D23" s="112">
        <v>135061</v>
      </c>
      <c r="E23" s="112"/>
      <c r="F23" s="112"/>
      <c r="G23" s="112"/>
      <c r="H23" s="92"/>
      <c r="I23" s="92"/>
      <c r="J23" s="92"/>
      <c r="K23" s="92"/>
      <c r="L23" s="92"/>
      <c r="M23" s="319"/>
      <c r="N23" s="235">
        <f t="shared" si="8"/>
        <v>280454</v>
      </c>
      <c r="O23" s="57"/>
      <c r="P23" s="87"/>
      <c r="Q23" s="80"/>
      <c r="R23" s="77"/>
      <c r="S23" s="77"/>
      <c r="T23" s="77"/>
      <c r="U23" s="77"/>
      <c r="V23" s="77"/>
      <c r="W23" s="77"/>
      <c r="X23" s="77"/>
      <c r="Y23" s="77"/>
      <c r="Z23" s="77"/>
      <c r="AA23" s="77"/>
      <c r="AB23" s="77"/>
      <c r="AC23" s="82"/>
      <c r="AD23" s="1"/>
      <c r="AE23" s="73"/>
    </row>
    <row r="24" spans="1:33" ht="20.25" customHeight="1">
      <c r="A24" s="174" t="s">
        <v>83</v>
      </c>
      <c r="B24" s="112">
        <v>198845</v>
      </c>
      <c r="C24" s="112">
        <v>178086</v>
      </c>
      <c r="D24" s="112">
        <v>206262</v>
      </c>
      <c r="E24" s="112"/>
      <c r="F24" s="112"/>
      <c r="G24" s="112"/>
      <c r="H24" s="92"/>
      <c r="I24" s="92"/>
      <c r="J24" s="92"/>
      <c r="K24" s="92"/>
      <c r="L24" s="92"/>
      <c r="M24" s="319"/>
      <c r="N24" s="235">
        <f t="shared" si="8"/>
        <v>583193</v>
      </c>
      <c r="O24" s="56"/>
      <c r="P24" s="73"/>
      <c r="Q24" s="85"/>
      <c r="R24" s="79"/>
      <c r="S24" s="79"/>
      <c r="T24" s="79"/>
      <c r="U24" s="79"/>
      <c r="V24" s="79"/>
      <c r="W24" s="79"/>
      <c r="X24" s="79"/>
      <c r="Y24" s="79"/>
      <c r="Z24" s="79"/>
      <c r="AA24" s="79"/>
      <c r="AB24" s="79"/>
      <c r="AC24" s="79"/>
      <c r="AD24" s="1"/>
      <c r="AE24" s="73"/>
    </row>
    <row r="25" spans="1:33" ht="15.75" thickBot="1">
      <c r="A25" s="175" t="s">
        <v>15</v>
      </c>
      <c r="B25" s="182">
        <f t="shared" ref="B25:N25" si="9">SUM(B21:B24)</f>
        <v>491555</v>
      </c>
      <c r="C25" s="182">
        <f t="shared" si="9"/>
        <v>377635</v>
      </c>
      <c r="D25" s="182">
        <f t="shared" si="9"/>
        <v>451778</v>
      </c>
      <c r="E25" s="182">
        <f t="shared" si="9"/>
        <v>0</v>
      </c>
      <c r="F25" s="182">
        <f t="shared" si="9"/>
        <v>0</v>
      </c>
      <c r="G25" s="182">
        <f t="shared" si="9"/>
        <v>0</v>
      </c>
      <c r="H25" s="180">
        <f t="shared" si="9"/>
        <v>0</v>
      </c>
      <c r="I25" s="181">
        <f t="shared" si="9"/>
        <v>0</v>
      </c>
      <c r="J25" s="180">
        <f t="shared" si="9"/>
        <v>0</v>
      </c>
      <c r="K25" s="180">
        <f t="shared" si="9"/>
        <v>0</v>
      </c>
      <c r="L25" s="180">
        <f t="shared" si="9"/>
        <v>0</v>
      </c>
      <c r="M25" s="180">
        <f t="shared" si="9"/>
        <v>0</v>
      </c>
      <c r="N25" s="237">
        <f t="shared" si="9"/>
        <v>1320968</v>
      </c>
      <c r="P25" s="73"/>
      <c r="Q25" s="80"/>
      <c r="R25" s="77"/>
      <c r="S25" s="77"/>
      <c r="T25" s="77"/>
      <c r="U25" s="77"/>
      <c r="V25" s="77"/>
      <c r="W25" s="77"/>
      <c r="X25" s="77"/>
      <c r="Y25" s="77"/>
      <c r="Z25" s="77"/>
      <c r="AA25" s="77"/>
      <c r="AB25" s="82"/>
      <c r="AC25" s="82"/>
      <c r="AD25" s="1"/>
      <c r="AE25" s="73"/>
    </row>
    <row r="26" spans="1:33">
      <c r="A26" s="117" t="s">
        <v>402</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4">
    <mergeCell ref="A1:N1"/>
    <mergeCell ref="A9:N9"/>
    <mergeCell ref="A19:N19"/>
    <mergeCell ref="A18:N18"/>
  </mergeCells>
  <printOptions horizontalCentered="1"/>
  <pageMargins left="0.25" right="0.25" top="0.75" bottom="0.75" header="0.3" footer="0.3"/>
  <pageSetup paperSize="5" orientation="landscape" r:id="rId1"/>
  <headerFooter>
    <oddFooter>&amp;C&amp;"-,Bold"MEEI Bulletins Vol 55 No. 3</oddFooter>
  </headerFooter>
  <ignoredErrors>
    <ignoredError sqref="B15:H15 B25:M25 B7:M7 I15:M15"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28</v>
      </c>
      <c r="F4" s="9" t="s">
        <v>23</v>
      </c>
      <c r="G4" s="10" t="s">
        <v>18</v>
      </c>
    </row>
    <row r="5" spans="2:7">
      <c r="B5" s="18"/>
      <c r="D5" s="18"/>
      <c r="F5" s="18"/>
      <c r="G5" s="18"/>
    </row>
    <row r="6" spans="2:7">
      <c r="B6" s="11" t="s">
        <v>29</v>
      </c>
      <c r="C6" s="3">
        <v>100</v>
      </c>
      <c r="D6" s="11" t="s">
        <v>30</v>
      </c>
      <c r="E6" s="3" t="s">
        <v>31</v>
      </c>
      <c r="F6" s="12">
        <v>1966</v>
      </c>
      <c r="G6" s="12" t="s">
        <v>32</v>
      </c>
    </row>
    <row r="7" spans="2:7">
      <c r="B7" s="11"/>
      <c r="D7" s="11"/>
      <c r="F7" s="11"/>
      <c r="G7" s="11"/>
    </row>
    <row r="8" spans="2:7">
      <c r="B8" s="11" t="s">
        <v>33</v>
      </c>
      <c r="C8" s="3">
        <v>51</v>
      </c>
      <c r="D8" s="11" t="s">
        <v>34</v>
      </c>
      <c r="E8" s="3" t="s">
        <v>0</v>
      </c>
      <c r="F8" s="12" t="s">
        <v>35</v>
      </c>
      <c r="G8" s="12" t="s">
        <v>36</v>
      </c>
    </row>
    <row r="9" spans="2:7">
      <c r="B9" s="11"/>
      <c r="C9" s="3">
        <v>49</v>
      </c>
      <c r="D9" s="11" t="s">
        <v>30</v>
      </c>
      <c r="E9" s="3" t="s">
        <v>1</v>
      </c>
      <c r="F9" s="12">
        <v>1987</v>
      </c>
      <c r="G9" s="12" t="s">
        <v>37</v>
      </c>
    </row>
    <row r="10" spans="2:7">
      <c r="B10" s="11"/>
      <c r="D10" s="11"/>
      <c r="F10" s="11"/>
      <c r="G10" s="11"/>
    </row>
    <row r="11" spans="2:7">
      <c r="B11" s="11" t="s">
        <v>38</v>
      </c>
      <c r="C11" s="3"/>
      <c r="D11" s="11"/>
      <c r="E11" s="3" t="s">
        <v>3</v>
      </c>
      <c r="F11" s="12"/>
      <c r="G11" s="12" t="s">
        <v>39</v>
      </c>
    </row>
    <row r="12" spans="2:7">
      <c r="B12" s="11"/>
      <c r="C12" s="3"/>
      <c r="D12" s="11"/>
      <c r="E12" s="3"/>
      <c r="F12" s="12"/>
      <c r="G12" s="12"/>
    </row>
    <row r="13" spans="2:7">
      <c r="B13" s="11" t="s">
        <v>40</v>
      </c>
      <c r="C13" s="3"/>
      <c r="D13" s="11"/>
      <c r="E13" s="3" t="s">
        <v>41</v>
      </c>
      <c r="F13" s="12"/>
      <c r="G13" s="12" t="s">
        <v>36</v>
      </c>
    </row>
    <row r="14" spans="2:7">
      <c r="B14" s="11"/>
      <c r="C14" s="3"/>
      <c r="D14" s="11"/>
      <c r="E14" s="3" t="s">
        <v>42</v>
      </c>
      <c r="F14" s="12"/>
      <c r="G14" s="12" t="s">
        <v>36</v>
      </c>
    </row>
    <row r="15" spans="2:7">
      <c r="B15" s="11"/>
      <c r="C15" s="3"/>
      <c r="D15" s="11"/>
      <c r="E15" s="3" t="s">
        <v>43</v>
      </c>
      <c r="F15" s="12"/>
      <c r="G15" s="12" t="s">
        <v>44</v>
      </c>
    </row>
    <row r="16" spans="2:7">
      <c r="B16" s="11"/>
      <c r="C16" s="3"/>
      <c r="D16" s="11"/>
      <c r="E16" s="3" t="s">
        <v>45</v>
      </c>
      <c r="F16" s="12"/>
      <c r="G16" s="12" t="s">
        <v>39</v>
      </c>
    </row>
    <row r="17" spans="2:7">
      <c r="B17" s="11"/>
      <c r="C17" s="1"/>
      <c r="D17" s="11"/>
      <c r="E17" s="1"/>
      <c r="F17" s="11"/>
      <c r="G17" s="11"/>
    </row>
    <row r="18" spans="2:7">
      <c r="B18" s="11" t="s">
        <v>46</v>
      </c>
      <c r="C18" s="3"/>
      <c r="D18" s="11" t="s">
        <v>47</v>
      </c>
      <c r="E18" s="3" t="s">
        <v>2</v>
      </c>
      <c r="F18" s="12">
        <v>2002</v>
      </c>
      <c r="G18" s="12" t="s">
        <v>48</v>
      </c>
    </row>
    <row r="19" spans="2:7">
      <c r="B19" s="11"/>
      <c r="C19" s="3"/>
      <c r="D19" s="11" t="s">
        <v>24</v>
      </c>
      <c r="E19" s="3"/>
      <c r="F19" s="12"/>
      <c r="G19" s="12"/>
    </row>
    <row r="20" spans="2:7">
      <c r="B20" s="11"/>
      <c r="C20" s="3"/>
      <c r="D20" s="11" t="s">
        <v>49</v>
      </c>
      <c r="E20" s="3"/>
      <c r="F20" s="12"/>
      <c r="G20" s="12"/>
    </row>
    <row r="21" spans="2:7">
      <c r="B21" s="11"/>
      <c r="C21" s="3"/>
      <c r="D21" s="19" t="s">
        <v>50</v>
      </c>
      <c r="E21" s="3"/>
      <c r="F21" s="12"/>
      <c r="G21" s="12"/>
    </row>
    <row r="22" spans="2:7">
      <c r="B22" s="11"/>
      <c r="C22" s="3"/>
      <c r="D22" s="19" t="s">
        <v>51</v>
      </c>
      <c r="E22" s="3"/>
      <c r="F22" s="12"/>
      <c r="G22" s="12"/>
    </row>
    <row r="23" spans="2:7">
      <c r="B23" s="11"/>
      <c r="C23" s="3"/>
      <c r="D23" s="11"/>
      <c r="E23" s="3"/>
      <c r="F23" s="12"/>
      <c r="G23" s="12"/>
    </row>
    <row r="24" spans="2:7">
      <c r="B24" s="11" t="s">
        <v>52</v>
      </c>
      <c r="C24" s="3"/>
      <c r="D24" s="11" t="s">
        <v>47</v>
      </c>
      <c r="E24" s="3" t="s">
        <v>53</v>
      </c>
      <c r="F24" s="12">
        <v>2004</v>
      </c>
      <c r="G24" s="12" t="s">
        <v>48</v>
      </c>
    </row>
    <row r="25" spans="2:7">
      <c r="B25" s="11"/>
      <c r="C25" s="3"/>
      <c r="D25" s="11" t="s">
        <v>24</v>
      </c>
      <c r="E25" s="3"/>
      <c r="F25" s="12"/>
      <c r="G25" s="12"/>
    </row>
    <row r="26" spans="2:7">
      <c r="B26" s="11"/>
      <c r="C26" s="3"/>
      <c r="D26" s="11" t="s">
        <v>49</v>
      </c>
      <c r="E26" s="3"/>
      <c r="F26" s="12"/>
      <c r="G26" s="12"/>
    </row>
    <row r="27" spans="2:7">
      <c r="B27" s="11"/>
      <c r="C27" s="3"/>
      <c r="D27" s="19" t="s">
        <v>50</v>
      </c>
      <c r="E27" s="3"/>
      <c r="F27" s="12"/>
      <c r="G27" s="12"/>
    </row>
    <row r="28" spans="2:7">
      <c r="B28" s="11"/>
      <c r="C28" s="3"/>
      <c r="D28" s="19" t="s">
        <v>51</v>
      </c>
      <c r="E28" s="3"/>
      <c r="F28" s="12"/>
      <c r="G28" s="12"/>
    </row>
    <row r="29" spans="2:7">
      <c r="B29" s="14"/>
      <c r="C29" s="15"/>
      <c r="D29" s="14"/>
      <c r="E29" s="15"/>
      <c r="F29" s="14"/>
      <c r="G29" s="14"/>
    </row>
    <row r="31" spans="2:7">
      <c r="B31" t="s">
        <v>26</v>
      </c>
    </row>
    <row r="32" spans="2:7">
      <c r="B32" t="s">
        <v>27</v>
      </c>
      <c r="F32" s="2" t="s">
        <v>54</v>
      </c>
    </row>
  </sheetData>
  <phoneticPr fontId="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28</v>
      </c>
      <c r="G4" s="9" t="s">
        <v>23</v>
      </c>
      <c r="H4" s="9" t="s">
        <v>18</v>
      </c>
    </row>
    <row r="5" spans="2:8">
      <c r="B5" s="11"/>
      <c r="C5" s="1"/>
      <c r="D5" s="22"/>
      <c r="E5" s="23"/>
      <c r="F5" s="1"/>
      <c r="G5" s="1"/>
      <c r="H5" s="11"/>
    </row>
    <row r="6" spans="2:8">
      <c r="B6" s="11" t="s">
        <v>55</v>
      </c>
      <c r="C6" s="24">
        <v>1</v>
      </c>
      <c r="D6" s="11" t="s">
        <v>56</v>
      </c>
      <c r="E6" s="13"/>
      <c r="F6" s="3" t="s">
        <v>57</v>
      </c>
      <c r="G6" s="3"/>
      <c r="H6" s="12" t="s">
        <v>58</v>
      </c>
    </row>
    <row r="7" spans="2:8">
      <c r="B7" s="11"/>
      <c r="C7" s="1"/>
      <c r="D7" s="25"/>
      <c r="E7" s="13"/>
      <c r="F7" s="1"/>
      <c r="G7" s="1"/>
      <c r="H7" s="11"/>
    </row>
    <row r="8" spans="2:8">
      <c r="B8" s="11" t="s">
        <v>59</v>
      </c>
      <c r="C8" s="3"/>
      <c r="D8" s="26"/>
      <c r="E8" s="13"/>
      <c r="F8" s="3" t="s">
        <v>60</v>
      </c>
      <c r="G8" s="3"/>
      <c r="H8" s="12" t="s">
        <v>61</v>
      </c>
    </row>
    <row r="9" spans="2:8">
      <c r="B9" s="11"/>
      <c r="C9" s="3"/>
      <c r="D9" s="26"/>
      <c r="E9" s="13"/>
      <c r="F9" s="3"/>
      <c r="G9" s="3"/>
      <c r="H9" s="12"/>
    </row>
    <row r="10" spans="2:8">
      <c r="B10" s="11" t="s">
        <v>62</v>
      </c>
      <c r="C10" s="3"/>
      <c r="D10" s="26"/>
      <c r="E10" s="13"/>
      <c r="F10" s="3" t="s">
        <v>17</v>
      </c>
      <c r="G10" s="3"/>
      <c r="H10" s="12" t="s">
        <v>63</v>
      </c>
    </row>
    <row r="11" spans="2:8">
      <c r="B11" s="11"/>
      <c r="C11" s="3"/>
      <c r="D11" s="26"/>
      <c r="E11" s="13"/>
      <c r="F11" s="3"/>
      <c r="G11" s="3"/>
      <c r="H11" s="12"/>
    </row>
    <row r="12" spans="2:8">
      <c r="B12" s="11" t="s">
        <v>64</v>
      </c>
      <c r="C12" s="3"/>
      <c r="D12" s="25" t="s">
        <v>65</v>
      </c>
      <c r="E12" s="13"/>
      <c r="F12" s="3" t="s">
        <v>66</v>
      </c>
      <c r="G12" s="3">
        <v>1999</v>
      </c>
      <c r="H12" s="12" t="s">
        <v>67</v>
      </c>
    </row>
    <row r="13" spans="2:8">
      <c r="B13" s="11"/>
      <c r="C13" s="3">
        <v>34</v>
      </c>
      <c r="D13" s="26"/>
      <c r="E13" s="13" t="s">
        <v>68</v>
      </c>
      <c r="F13" s="3"/>
      <c r="G13" s="3"/>
      <c r="H13" s="12"/>
    </row>
    <row r="14" spans="2:8">
      <c r="B14" s="11"/>
      <c r="C14" s="3">
        <v>26</v>
      </c>
      <c r="D14" s="26"/>
      <c r="E14" s="13" t="s">
        <v>69</v>
      </c>
      <c r="F14" s="3"/>
      <c r="G14" s="3"/>
      <c r="H14" s="12"/>
    </row>
    <row r="15" spans="2:8">
      <c r="B15" s="11"/>
      <c r="C15" s="3">
        <v>20</v>
      </c>
      <c r="D15" s="26"/>
      <c r="E15" s="13" t="s">
        <v>70</v>
      </c>
      <c r="F15" s="3"/>
      <c r="G15" s="3"/>
      <c r="H15" s="12"/>
    </row>
    <row r="16" spans="2:8">
      <c r="B16" s="11"/>
      <c r="C16" s="3">
        <v>10</v>
      </c>
      <c r="D16" s="26"/>
      <c r="E16" s="27" t="s">
        <v>71</v>
      </c>
      <c r="F16" s="3"/>
      <c r="G16" s="3"/>
      <c r="H16" s="12"/>
    </row>
    <row r="17" spans="2:8">
      <c r="B17" s="11"/>
      <c r="C17" s="3">
        <v>10</v>
      </c>
      <c r="D17" s="26"/>
      <c r="E17" s="13" t="s">
        <v>72</v>
      </c>
      <c r="F17" s="3"/>
      <c r="G17" s="3"/>
      <c r="H17" s="12"/>
    </row>
    <row r="18" spans="2:8">
      <c r="B18" s="11"/>
      <c r="C18" s="3"/>
      <c r="D18" s="26"/>
      <c r="E18" s="13"/>
      <c r="F18" s="3"/>
      <c r="G18" s="3"/>
      <c r="H18" s="12"/>
    </row>
    <row r="19" spans="2:8">
      <c r="B19" s="11" t="s">
        <v>73</v>
      </c>
      <c r="C19" s="3"/>
      <c r="D19" s="25" t="s">
        <v>74</v>
      </c>
      <c r="E19" s="13"/>
      <c r="F19" s="3" t="s">
        <v>75</v>
      </c>
      <c r="G19" s="3">
        <v>2002</v>
      </c>
      <c r="H19" s="12" t="s">
        <v>76</v>
      </c>
    </row>
    <row r="20" spans="2:8">
      <c r="B20" s="11"/>
      <c r="C20" s="3">
        <v>42.5</v>
      </c>
      <c r="D20" s="26"/>
      <c r="E20" s="13" t="s">
        <v>77</v>
      </c>
      <c r="F20" s="3" t="s">
        <v>78</v>
      </c>
      <c r="G20" s="3">
        <v>2003</v>
      </c>
      <c r="H20" s="12" t="s">
        <v>76</v>
      </c>
    </row>
    <row r="21" spans="2:8">
      <c r="B21" s="11"/>
      <c r="C21" s="3">
        <v>32.5</v>
      </c>
      <c r="D21" s="26"/>
      <c r="E21" s="13" t="s">
        <v>79</v>
      </c>
      <c r="F21" s="3"/>
      <c r="G21" s="3"/>
      <c r="H21" s="12"/>
    </row>
    <row r="22" spans="2:8">
      <c r="B22" s="11"/>
      <c r="C22" s="3">
        <v>25</v>
      </c>
      <c r="D22" s="26"/>
      <c r="E22" s="13" t="s">
        <v>80</v>
      </c>
      <c r="F22" s="3"/>
      <c r="G22" s="3"/>
      <c r="H22" s="12"/>
    </row>
    <row r="23" spans="2:8">
      <c r="B23" s="11"/>
      <c r="C23" s="3"/>
      <c r="D23" s="26"/>
      <c r="E23" s="13"/>
      <c r="F23" s="3"/>
      <c r="G23" s="3"/>
      <c r="H23" s="12"/>
    </row>
    <row r="24" spans="2:8">
      <c r="B24" s="11" t="s">
        <v>81</v>
      </c>
      <c r="C24" s="3"/>
      <c r="D24" s="25" t="s">
        <v>82</v>
      </c>
      <c r="E24" s="13"/>
      <c r="F24" s="3" t="s">
        <v>83</v>
      </c>
      <c r="G24" s="3"/>
      <c r="H24" s="12" t="s">
        <v>84</v>
      </c>
    </row>
    <row r="25" spans="2:8">
      <c r="B25" s="11"/>
      <c r="C25" s="3">
        <v>37.78</v>
      </c>
      <c r="D25" s="26"/>
      <c r="E25" s="13" t="s">
        <v>85</v>
      </c>
      <c r="F25" s="3"/>
      <c r="G25" s="3"/>
      <c r="H25" s="12"/>
    </row>
    <row r="26" spans="2:8">
      <c r="B26" s="11"/>
      <c r="C26" s="3">
        <v>28.89</v>
      </c>
      <c r="D26" s="26"/>
      <c r="E26" s="13" t="s">
        <v>69</v>
      </c>
      <c r="F26" s="3"/>
      <c r="G26" s="3"/>
      <c r="H26" s="12"/>
    </row>
    <row r="27" spans="2:8">
      <c r="B27" s="11"/>
      <c r="C27" s="4">
        <v>22.22</v>
      </c>
      <c r="D27" s="26"/>
      <c r="E27" s="13" t="s">
        <v>80</v>
      </c>
      <c r="F27" s="3"/>
      <c r="G27" s="3"/>
      <c r="H27" s="12"/>
    </row>
    <row r="28" spans="2:8">
      <c r="B28" s="11"/>
      <c r="C28" s="3">
        <v>11.11</v>
      </c>
      <c r="D28" s="26"/>
      <c r="E28" s="13" t="s">
        <v>86</v>
      </c>
      <c r="F28" s="3"/>
      <c r="G28" s="3"/>
      <c r="H28" s="12"/>
    </row>
    <row r="29" spans="2:8">
      <c r="B29" s="14"/>
      <c r="C29" s="15"/>
      <c r="D29" s="28"/>
      <c r="E29" s="16"/>
      <c r="F29" s="15"/>
      <c r="G29" s="15"/>
      <c r="H29" s="14"/>
    </row>
    <row r="31" spans="2:8">
      <c r="B31" t="s">
        <v>26</v>
      </c>
    </row>
    <row r="32" spans="2:8">
      <c r="B32" t="s">
        <v>27</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87</v>
      </c>
    </row>
    <row r="2" spans="1:3">
      <c r="A2" s="5" t="s">
        <v>88</v>
      </c>
      <c r="B2" s="5" t="s">
        <v>89</v>
      </c>
      <c r="C2" s="5" t="s">
        <v>18</v>
      </c>
    </row>
    <row r="3" spans="1:3">
      <c r="A3" t="s">
        <v>90</v>
      </c>
      <c r="B3" s="30">
        <v>1977</v>
      </c>
      <c r="C3" t="s">
        <v>91</v>
      </c>
    </row>
    <row r="4" spans="1:3">
      <c r="A4" t="s">
        <v>92</v>
      </c>
      <c r="B4" s="31">
        <v>32283</v>
      </c>
      <c r="C4" t="s">
        <v>93</v>
      </c>
    </row>
    <row r="5" spans="1:3">
      <c r="A5" t="s">
        <v>94</v>
      </c>
      <c r="B5" s="32">
        <v>1959</v>
      </c>
      <c r="C5" t="s">
        <v>95</v>
      </c>
    </row>
    <row r="6" spans="1:3">
      <c r="A6" t="s">
        <v>96</v>
      </c>
      <c r="B6" s="33">
        <v>29830</v>
      </c>
      <c r="C6" t="s">
        <v>97</v>
      </c>
    </row>
    <row r="7" spans="1:3">
      <c r="A7" t="s">
        <v>98</v>
      </c>
      <c r="B7" s="31">
        <v>35166</v>
      </c>
      <c r="C7" t="s">
        <v>99</v>
      </c>
    </row>
    <row r="8" spans="1:3">
      <c r="A8" t="s">
        <v>100</v>
      </c>
      <c r="B8" t="s">
        <v>101</v>
      </c>
      <c r="C8" t="s">
        <v>102</v>
      </c>
    </row>
    <row r="9" spans="1:3">
      <c r="A9" t="s">
        <v>2</v>
      </c>
      <c r="B9" s="31">
        <v>37426</v>
      </c>
      <c r="C9" t="s">
        <v>103</v>
      </c>
    </row>
    <row r="10" spans="1:3">
      <c r="A10" t="s">
        <v>104</v>
      </c>
      <c r="B10" s="32">
        <v>1998</v>
      </c>
      <c r="C10" t="s">
        <v>103</v>
      </c>
    </row>
    <row r="11" spans="1:3">
      <c r="A11" t="s">
        <v>14</v>
      </c>
      <c r="B11" s="34">
        <v>2004</v>
      </c>
      <c r="C11" t="s">
        <v>103</v>
      </c>
    </row>
    <row r="12" spans="1:3">
      <c r="B12" s="35" t="s">
        <v>105</v>
      </c>
    </row>
    <row r="13" spans="1:3">
      <c r="A13" t="s">
        <v>106</v>
      </c>
      <c r="B13" s="31">
        <v>30652</v>
      </c>
      <c r="C13" t="s">
        <v>107</v>
      </c>
    </row>
    <row r="15" spans="1:3">
      <c r="B15" s="29" t="s">
        <v>108</v>
      </c>
    </row>
    <row r="16" spans="1:3">
      <c r="A16" t="s">
        <v>109</v>
      </c>
      <c r="B16" s="33">
        <v>30803</v>
      </c>
      <c r="C16" t="s">
        <v>110</v>
      </c>
    </row>
    <row r="17" spans="1:3">
      <c r="A17" t="s">
        <v>111</v>
      </c>
      <c r="B17" s="33">
        <v>35186</v>
      </c>
      <c r="C17" t="s">
        <v>112</v>
      </c>
    </row>
    <row r="18" spans="1:3">
      <c r="A18" t="s">
        <v>113</v>
      </c>
      <c r="B18" s="33">
        <v>34243</v>
      </c>
      <c r="C18" t="s">
        <v>110</v>
      </c>
    </row>
    <row r="19" spans="1:3">
      <c r="A19" t="s">
        <v>114</v>
      </c>
      <c r="B19" s="33">
        <v>35125</v>
      </c>
      <c r="C19" t="s">
        <v>112</v>
      </c>
    </row>
    <row r="20" spans="1:3">
      <c r="A20" t="s">
        <v>115</v>
      </c>
      <c r="B20" s="30">
        <v>1997</v>
      </c>
      <c r="C20" t="s">
        <v>116</v>
      </c>
    </row>
    <row r="21" spans="1:3">
      <c r="A21" t="s">
        <v>12</v>
      </c>
      <c r="B21" s="36">
        <v>2005</v>
      </c>
      <c r="C21" s="37" t="s">
        <v>117</v>
      </c>
    </row>
    <row r="22" spans="1:3">
      <c r="A22" t="s">
        <v>25</v>
      </c>
      <c r="B22" s="36">
        <v>2004</v>
      </c>
      <c r="C22" s="37" t="s">
        <v>117</v>
      </c>
    </row>
  </sheetData>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7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7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zoomScale="169" zoomScaleNormal="169" zoomScaleSheetLayoutView="80" zoomScalePageLayoutView="149" workbookViewId="0">
      <selection activeCell="G27" sqref="G27"/>
    </sheetView>
  </sheetViews>
  <sheetFormatPr defaultRowHeight="12.75"/>
  <cols>
    <col min="1" max="1" width="19.5703125" customWidth="1"/>
    <col min="2" max="2" width="131.42578125" customWidth="1"/>
  </cols>
  <sheetData>
    <row r="1" spans="1:2" ht="25.5" customHeight="1">
      <c r="A1" s="442" t="s">
        <v>364</v>
      </c>
      <c r="B1" s="442"/>
    </row>
    <row r="2" spans="1:2" s="41" customFormat="1" ht="7.5" customHeight="1">
      <c r="A2" s="449"/>
      <c r="B2" s="449"/>
    </row>
    <row r="3" spans="1:2" ht="23.25" customHeight="1">
      <c r="B3" s="60"/>
    </row>
    <row r="4" spans="1:2" s="62" customFormat="1" ht="47.25" customHeight="1">
      <c r="A4" s="61"/>
      <c r="B4" s="122" t="s">
        <v>365</v>
      </c>
    </row>
    <row r="5" spans="1:2" s="62" customFormat="1" ht="60.75" customHeight="1">
      <c r="A5" s="61"/>
      <c r="B5" s="122" t="s">
        <v>363</v>
      </c>
    </row>
    <row r="6" spans="1:2" s="62" customFormat="1" ht="46.5" customHeight="1">
      <c r="A6" s="61"/>
      <c r="B6" s="122" t="s">
        <v>358</v>
      </c>
    </row>
    <row r="7" spans="1:2">
      <c r="A7" s="1"/>
      <c r="B7" s="1"/>
    </row>
    <row r="27" spans="1:2" ht="32.25" customHeight="1">
      <c r="A27" s="450" t="s">
        <v>461</v>
      </c>
      <c r="B27" s="450"/>
    </row>
    <row r="77" spans="1:17">
      <c r="A77" s="223"/>
      <c r="B77" s="223"/>
      <c r="C77" s="223"/>
      <c r="D77" s="223"/>
      <c r="E77" s="223"/>
      <c r="F77" s="223"/>
      <c r="G77" s="223"/>
      <c r="H77" s="223"/>
      <c r="I77" s="223"/>
      <c r="J77" s="223"/>
      <c r="K77" s="223"/>
      <c r="L77" s="223"/>
      <c r="M77" s="223"/>
      <c r="N77" s="223"/>
      <c r="O77" s="223"/>
      <c r="P77" s="223"/>
      <c r="Q77" s="223"/>
    </row>
  </sheetData>
  <mergeCells count="3">
    <mergeCell ref="A1:B1"/>
    <mergeCell ref="A2:B2"/>
    <mergeCell ref="A27:B27"/>
  </mergeCells>
  <printOptions horizontalCentered="1"/>
  <pageMargins left="0.25" right="0.25" top="0.75" bottom="0.75" header="0.3" footer="0.3"/>
  <pageSetup paperSize="5" orientation="landscape" r:id="rId1"/>
  <headerFooter>
    <oddFooter>&amp;C&amp;"-,Bold"MEEI Bulletins Vol 55 No. 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8"/>
  <sheetViews>
    <sheetView view="pageBreakPreview" zoomScale="98" zoomScaleNormal="157" zoomScaleSheetLayoutView="98" workbookViewId="0">
      <selection activeCell="G27" sqref="G27"/>
    </sheetView>
  </sheetViews>
  <sheetFormatPr defaultColWidth="9.140625" defaultRowHeight="12.75"/>
  <cols>
    <col min="1" max="1" width="16" style="39" customWidth="1"/>
    <col min="2" max="2" width="3.140625" style="45" customWidth="1"/>
    <col min="3" max="3" width="49.5703125" style="39" customWidth="1"/>
    <col min="4" max="4" width="15" style="39" customWidth="1"/>
    <col min="5" max="5" width="3.140625" style="45" customWidth="1"/>
    <col min="6" max="6" width="76.140625" style="39" customWidth="1"/>
    <col min="7" max="16384" width="9.140625" style="39"/>
  </cols>
  <sheetData>
    <row r="1" spans="1:16" ht="25.5" customHeight="1">
      <c r="A1" s="442" t="s">
        <v>231</v>
      </c>
      <c r="B1" s="442"/>
      <c r="C1" s="442"/>
      <c r="D1" s="442"/>
      <c r="E1" s="442"/>
      <c r="F1" s="442"/>
    </row>
    <row r="2" spans="1:16" s="41" customFormat="1" ht="14.25" customHeight="1">
      <c r="A2" s="449" t="s">
        <v>227</v>
      </c>
      <c r="B2" s="449"/>
      <c r="C2" s="449"/>
      <c r="D2" s="449"/>
      <c r="E2" s="449"/>
      <c r="F2" s="449"/>
      <c r="G2" s="391"/>
      <c r="H2" s="391"/>
    </row>
    <row r="3" spans="1:16" s="42" customFormat="1" ht="14.25" customHeight="1">
      <c r="E3" s="209"/>
      <c r="G3" s="185"/>
      <c r="H3" s="185"/>
    </row>
    <row r="4" spans="1:16" s="43" customFormat="1" ht="14.25" customHeight="1">
      <c r="A4" s="121" t="s">
        <v>199</v>
      </c>
      <c r="B4" s="120" t="s">
        <v>124</v>
      </c>
      <c r="C4" s="121" t="s">
        <v>424</v>
      </c>
      <c r="D4" s="121" t="s">
        <v>170</v>
      </c>
      <c r="E4" s="120" t="s">
        <v>124</v>
      </c>
      <c r="F4" s="121" t="s">
        <v>209</v>
      </c>
      <c r="G4" s="185"/>
      <c r="H4" s="185"/>
      <c r="I4" s="42"/>
    </row>
    <row r="5" spans="1:16" s="43" customFormat="1" ht="14.25" customHeight="1">
      <c r="A5" s="121" t="s">
        <v>176</v>
      </c>
      <c r="B5" s="120" t="s">
        <v>124</v>
      </c>
      <c r="C5" s="121" t="s">
        <v>183</v>
      </c>
      <c r="D5" s="121" t="s">
        <v>465</v>
      </c>
      <c r="E5" s="120" t="s">
        <v>124</v>
      </c>
      <c r="F5" s="121" t="s">
        <v>466</v>
      </c>
      <c r="G5" s="185"/>
      <c r="H5" s="185"/>
      <c r="I5" s="42"/>
    </row>
    <row r="6" spans="1:16" s="43" customFormat="1" ht="14.25" customHeight="1">
      <c r="A6" s="121" t="s">
        <v>257</v>
      </c>
      <c r="B6" s="120" t="s">
        <v>124</v>
      </c>
      <c r="C6" s="121" t="s">
        <v>258</v>
      </c>
      <c r="D6" s="121" t="s">
        <v>394</v>
      </c>
      <c r="E6" s="120" t="s">
        <v>124</v>
      </c>
      <c r="F6" s="121" t="s">
        <v>432</v>
      </c>
      <c r="I6" s="42"/>
    </row>
    <row r="7" spans="1:16" s="43" customFormat="1" ht="14.25" customHeight="1">
      <c r="A7" s="234" t="s">
        <v>367</v>
      </c>
      <c r="B7" s="120" t="s">
        <v>124</v>
      </c>
      <c r="C7" s="234" t="s">
        <v>403</v>
      </c>
      <c r="D7" s="121" t="s">
        <v>3</v>
      </c>
      <c r="E7" s="120" t="s">
        <v>124</v>
      </c>
      <c r="F7" s="121" t="s">
        <v>281</v>
      </c>
    </row>
    <row r="8" spans="1:16" s="43" customFormat="1" ht="14.25" customHeight="1">
      <c r="A8" s="121" t="s">
        <v>360</v>
      </c>
      <c r="B8" s="120" t="s">
        <v>124</v>
      </c>
      <c r="C8" s="121" t="s">
        <v>404</v>
      </c>
      <c r="D8" s="147" t="s">
        <v>493</v>
      </c>
      <c r="E8" s="394" t="s">
        <v>124</v>
      </c>
      <c r="F8" s="147" t="s">
        <v>494</v>
      </c>
    </row>
    <row r="9" spans="1:16" s="43" customFormat="1" ht="14.25" customHeight="1">
      <c r="A9" s="121" t="s">
        <v>189</v>
      </c>
      <c r="B9" s="120" t="s">
        <v>124</v>
      </c>
      <c r="C9" s="121" t="s">
        <v>369</v>
      </c>
      <c r="D9" s="121" t="s">
        <v>17</v>
      </c>
      <c r="E9" s="120" t="s">
        <v>124</v>
      </c>
      <c r="F9" s="121" t="s">
        <v>224</v>
      </c>
    </row>
    <row r="10" spans="1:16" s="43" customFormat="1" ht="14.25" customHeight="1">
      <c r="A10" s="121" t="s">
        <v>305</v>
      </c>
      <c r="B10" s="120" t="s">
        <v>124</v>
      </c>
      <c r="C10" s="121" t="s">
        <v>368</v>
      </c>
      <c r="D10" s="121" t="s">
        <v>362</v>
      </c>
      <c r="E10" s="120" t="s">
        <v>124</v>
      </c>
      <c r="F10" s="121" t="s">
        <v>223</v>
      </c>
    </row>
    <row r="11" spans="1:16" s="43" customFormat="1" ht="14.25" customHeight="1">
      <c r="A11" s="121" t="s">
        <v>192</v>
      </c>
      <c r="B11" s="120" t="s">
        <v>124</v>
      </c>
      <c r="C11" s="121" t="s">
        <v>142</v>
      </c>
      <c r="D11" s="121" t="s">
        <v>234</v>
      </c>
      <c r="E11" s="120" t="s">
        <v>124</v>
      </c>
      <c r="F11" s="121" t="s">
        <v>232</v>
      </c>
    </row>
    <row r="12" spans="1:16" s="43" customFormat="1" ht="14.25" customHeight="1">
      <c r="A12" s="121" t="s">
        <v>173</v>
      </c>
      <c r="B12" s="120" t="s">
        <v>124</v>
      </c>
      <c r="C12" s="121" t="s">
        <v>245</v>
      </c>
      <c r="D12" s="121" t="s">
        <v>390</v>
      </c>
      <c r="E12" s="120" t="s">
        <v>124</v>
      </c>
      <c r="F12" s="121" t="s">
        <v>431</v>
      </c>
    </row>
    <row r="13" spans="1:16" s="43" customFormat="1" ht="14.25" customHeight="1">
      <c r="A13" s="121" t="s">
        <v>2</v>
      </c>
      <c r="B13" s="120" t="s">
        <v>124</v>
      </c>
      <c r="C13" s="121" t="s">
        <v>244</v>
      </c>
      <c r="D13" s="121" t="s">
        <v>385</v>
      </c>
      <c r="E13" s="120" t="s">
        <v>124</v>
      </c>
      <c r="F13" s="121" t="s">
        <v>386</v>
      </c>
    </row>
    <row r="14" spans="1:16" s="43" customFormat="1" ht="14.25" customHeight="1">
      <c r="A14" s="121" t="s">
        <v>421</v>
      </c>
      <c r="B14" s="120" t="s">
        <v>124</v>
      </c>
      <c r="C14" s="354" t="s">
        <v>422</v>
      </c>
      <c r="D14" s="121" t="s">
        <v>282</v>
      </c>
      <c r="E14" s="120" t="s">
        <v>124</v>
      </c>
      <c r="F14" s="121" t="s">
        <v>283</v>
      </c>
    </row>
    <row r="15" spans="1:16" s="43" customFormat="1" ht="14.25" customHeight="1">
      <c r="A15" s="121" t="s">
        <v>373</v>
      </c>
      <c r="B15" s="120" t="s">
        <v>124</v>
      </c>
      <c r="C15" s="121" t="s">
        <v>381</v>
      </c>
      <c r="D15" s="121" t="s">
        <v>299</v>
      </c>
      <c r="E15" s="120" t="s">
        <v>124</v>
      </c>
      <c r="F15" s="121" t="s">
        <v>300</v>
      </c>
    </row>
    <row r="16" spans="1:16" s="43" customFormat="1" ht="14.25" customHeight="1">
      <c r="A16" s="121" t="s">
        <v>118</v>
      </c>
      <c r="B16" s="120" t="s">
        <v>124</v>
      </c>
      <c r="C16" s="121" t="s">
        <v>228</v>
      </c>
      <c r="D16" s="121" t="s">
        <v>411</v>
      </c>
      <c r="E16" s="120" t="s">
        <v>124</v>
      </c>
      <c r="F16" s="121" t="s">
        <v>477</v>
      </c>
      <c r="G16" s="44"/>
      <c r="H16" s="44"/>
      <c r="I16" s="44"/>
      <c r="J16" s="44"/>
      <c r="K16" s="44"/>
      <c r="L16" s="44"/>
      <c r="M16" s="44"/>
      <c r="N16" s="44"/>
      <c r="O16" s="44"/>
      <c r="P16" s="44"/>
    </row>
    <row r="17" spans="1:16" s="43" customFormat="1" ht="14.25" customHeight="1">
      <c r="A17" s="121" t="s">
        <v>412</v>
      </c>
      <c r="B17" s="120" t="s">
        <v>124</v>
      </c>
      <c r="C17" s="121" t="s">
        <v>413</v>
      </c>
      <c r="D17" s="121" t="s">
        <v>303</v>
      </c>
      <c r="E17" s="120" t="s">
        <v>124</v>
      </c>
      <c r="F17" s="121" t="s">
        <v>361</v>
      </c>
      <c r="G17" s="44"/>
      <c r="H17" s="44"/>
      <c r="I17" s="44"/>
      <c r="J17" s="44"/>
      <c r="K17" s="44"/>
      <c r="L17" s="44"/>
      <c r="M17" s="44"/>
      <c r="N17" s="44"/>
      <c r="O17" s="44"/>
      <c r="P17" s="44"/>
    </row>
    <row r="18" spans="1:16" s="43" customFormat="1" ht="14.25" customHeight="1">
      <c r="A18" s="121" t="s">
        <v>392</v>
      </c>
      <c r="B18" s="120" t="s">
        <v>124</v>
      </c>
      <c r="C18" s="121" t="s">
        <v>393</v>
      </c>
      <c r="D18" s="147" t="s">
        <v>302</v>
      </c>
      <c r="E18" s="120" t="s">
        <v>124</v>
      </c>
      <c r="F18" s="147" t="s">
        <v>486</v>
      </c>
    </row>
    <row r="19" spans="1:16" s="55" customFormat="1" ht="14.25" customHeight="1">
      <c r="A19" s="121" t="s">
        <v>372</v>
      </c>
      <c r="B19" s="120" t="s">
        <v>124</v>
      </c>
      <c r="C19" s="121" t="s">
        <v>382</v>
      </c>
      <c r="D19" s="121" t="s">
        <v>397</v>
      </c>
      <c r="E19" s="120" t="s">
        <v>124</v>
      </c>
      <c r="F19" s="121" t="s">
        <v>398</v>
      </c>
    </row>
    <row r="20" spans="1:16" ht="14.25" customHeight="1">
      <c r="A20" s="121" t="s">
        <v>250</v>
      </c>
      <c r="B20" s="120" t="s">
        <v>124</v>
      </c>
      <c r="C20" s="121" t="s">
        <v>251</v>
      </c>
      <c r="D20" s="121" t="s">
        <v>177</v>
      </c>
      <c r="E20" s="120" t="s">
        <v>124</v>
      </c>
      <c r="F20" s="121" t="s">
        <v>184</v>
      </c>
    </row>
    <row r="21" spans="1:16" s="310" customFormat="1" ht="14.25" customHeight="1">
      <c r="A21" s="121" t="s">
        <v>406</v>
      </c>
      <c r="B21" s="120" t="s">
        <v>124</v>
      </c>
      <c r="C21" s="121" t="s">
        <v>243</v>
      </c>
      <c r="D21" s="121" t="s">
        <v>383</v>
      </c>
      <c r="E21" s="120" t="s">
        <v>124</v>
      </c>
      <c r="F21" s="121" t="s">
        <v>384</v>
      </c>
    </row>
    <row r="22" spans="1:16" ht="14.25" customHeight="1">
      <c r="A22" s="121" t="s">
        <v>174</v>
      </c>
      <c r="B22" s="120" t="s">
        <v>124</v>
      </c>
      <c r="C22" s="121" t="s">
        <v>175</v>
      </c>
      <c r="D22" s="121" t="s">
        <v>253</v>
      </c>
      <c r="E22" s="120" t="s">
        <v>124</v>
      </c>
      <c r="F22" s="121" t="s">
        <v>254</v>
      </c>
    </row>
    <row r="23" spans="1:16" ht="14.25" customHeight="1">
      <c r="A23" s="121" t="s">
        <v>482</v>
      </c>
      <c r="B23" s="120"/>
      <c r="C23" s="121" t="s">
        <v>468</v>
      </c>
      <c r="D23" s="121" t="s">
        <v>171</v>
      </c>
      <c r="E23" s="120" t="s">
        <v>124</v>
      </c>
      <c r="F23" s="121" t="s">
        <v>241</v>
      </c>
    </row>
    <row r="24" spans="1:16" s="310" customFormat="1" ht="14.25" customHeight="1">
      <c r="A24" s="121" t="s">
        <v>387</v>
      </c>
      <c r="B24" s="120" t="s">
        <v>124</v>
      </c>
      <c r="C24" s="121" t="s">
        <v>388</v>
      </c>
      <c r="D24" s="121" t="s">
        <v>172</v>
      </c>
      <c r="E24" s="120" t="s">
        <v>124</v>
      </c>
      <c r="F24" s="121" t="s">
        <v>242</v>
      </c>
    </row>
    <row r="25" spans="1:16" ht="14.25" customHeight="1">
      <c r="A25" s="121" t="s">
        <v>11</v>
      </c>
      <c r="B25" s="120" t="s">
        <v>124</v>
      </c>
      <c r="C25" s="121" t="s">
        <v>168</v>
      </c>
      <c r="D25" s="121" t="s">
        <v>396</v>
      </c>
      <c r="E25" s="120" t="s">
        <v>124</v>
      </c>
      <c r="F25" s="121" t="s">
        <v>395</v>
      </c>
    </row>
    <row r="26" spans="1:16" ht="14.25" customHeight="1">
      <c r="A26" s="121" t="s">
        <v>151</v>
      </c>
      <c r="B26" s="120" t="s">
        <v>124</v>
      </c>
      <c r="C26" s="121" t="s">
        <v>255</v>
      </c>
      <c r="D26" s="121" t="s">
        <v>252</v>
      </c>
      <c r="E26" s="120" t="s">
        <v>124</v>
      </c>
      <c r="F26" s="121" t="s">
        <v>153</v>
      </c>
    </row>
    <row r="27" spans="1:16" ht="14.25" customHeight="1">
      <c r="A27" s="121" t="s">
        <v>127</v>
      </c>
      <c r="B27" s="120" t="s">
        <v>124</v>
      </c>
      <c r="C27" s="121" t="s">
        <v>229</v>
      </c>
      <c r="D27" s="147" t="s">
        <v>488</v>
      </c>
      <c r="E27" s="394" t="s">
        <v>124</v>
      </c>
      <c r="F27" s="147" t="s">
        <v>489</v>
      </c>
    </row>
    <row r="28" spans="1:16" ht="14.25" customHeight="1">
      <c r="A28" s="121" t="s">
        <v>169</v>
      </c>
      <c r="B28" s="120" t="s">
        <v>124</v>
      </c>
      <c r="C28" s="121" t="s">
        <v>208</v>
      </c>
      <c r="D28" s="121" t="s">
        <v>10</v>
      </c>
      <c r="E28" s="120" t="s">
        <v>124</v>
      </c>
      <c r="F28" s="121" t="s">
        <v>182</v>
      </c>
    </row>
    <row r="29" spans="1:16" ht="14.25" customHeight="1"/>
    <row r="30" spans="1:16" ht="14.25" customHeight="1"/>
    <row r="31" spans="1:16" s="310" customFormat="1" ht="14.25" customHeight="1"/>
    <row r="32" spans="1:16" ht="14.25" customHeight="1">
      <c r="A32" s="121"/>
      <c r="B32" s="120"/>
      <c r="C32" s="121"/>
    </row>
    <row r="33" spans="1:6" ht="14.25" customHeight="1">
      <c r="A33" s="121"/>
      <c r="B33" s="120"/>
      <c r="C33" s="121"/>
    </row>
    <row r="34" spans="1:6" ht="14.25" customHeight="1"/>
    <row r="35" spans="1:6" ht="14.25" customHeight="1">
      <c r="A35" s="121"/>
      <c r="B35" s="120"/>
      <c r="C35" s="121"/>
      <c r="D35" s="121"/>
      <c r="F35" s="121"/>
    </row>
    <row r="36" spans="1:6" ht="14.25" customHeight="1">
      <c r="A36" s="121"/>
      <c r="B36" s="120"/>
      <c r="C36" s="121"/>
    </row>
    <row r="37" spans="1:6" ht="14.25" customHeight="1"/>
    <row r="38" spans="1:6" ht="18" customHeight="1">
      <c r="A38" s="442" t="s">
        <v>231</v>
      </c>
      <c r="B38" s="442"/>
      <c r="C38" s="442"/>
      <c r="D38" s="442"/>
      <c r="E38" s="442"/>
      <c r="F38" s="442"/>
    </row>
    <row r="39" spans="1:6" ht="15" customHeight="1">
      <c r="A39" s="453" t="s">
        <v>319</v>
      </c>
      <c r="B39" s="453"/>
      <c r="C39" s="453"/>
      <c r="D39" s="453" t="s">
        <v>320</v>
      </c>
      <c r="E39" s="453"/>
      <c r="F39" s="453"/>
    </row>
    <row r="40" spans="1:6" ht="15">
      <c r="A40" s="121" t="s">
        <v>134</v>
      </c>
      <c r="B40" s="120" t="s">
        <v>124</v>
      </c>
      <c r="C40" s="121" t="s">
        <v>135</v>
      </c>
      <c r="D40" s="121" t="s">
        <v>429</v>
      </c>
      <c r="E40" s="120" t="s">
        <v>124</v>
      </c>
      <c r="F40" s="121" t="s">
        <v>430</v>
      </c>
    </row>
    <row r="41" spans="1:6" ht="15">
      <c r="A41" s="121" t="s">
        <v>136</v>
      </c>
      <c r="B41" s="120" t="s">
        <v>124</v>
      </c>
      <c r="C41" s="121" t="s">
        <v>137</v>
      </c>
      <c r="D41" s="121" t="s">
        <v>8</v>
      </c>
      <c r="E41" s="120" t="s">
        <v>124</v>
      </c>
      <c r="F41" s="121" t="s">
        <v>147</v>
      </c>
    </row>
    <row r="42" spans="1:6" ht="15">
      <c r="A42" s="121" t="s">
        <v>138</v>
      </c>
      <c r="B42" s="120" t="s">
        <v>124</v>
      </c>
      <c r="C42" s="121" t="s">
        <v>139</v>
      </c>
      <c r="D42" s="121" t="s">
        <v>148</v>
      </c>
      <c r="E42" s="120" t="s">
        <v>124</v>
      </c>
      <c r="F42" s="121" t="s">
        <v>149</v>
      </c>
    </row>
    <row r="43" spans="1:6" ht="15">
      <c r="A43" s="121" t="s">
        <v>140</v>
      </c>
      <c r="B43" s="120" t="s">
        <v>124</v>
      </c>
      <c r="C43" s="121" t="s">
        <v>141</v>
      </c>
      <c r="D43" s="121" t="s">
        <v>256</v>
      </c>
      <c r="E43" s="120" t="s">
        <v>124</v>
      </c>
      <c r="F43" s="121" t="s">
        <v>225</v>
      </c>
    </row>
    <row r="44" spans="1:6" ht="15">
      <c r="A44" s="121" t="s">
        <v>298</v>
      </c>
      <c r="B44" s="120" t="s">
        <v>124</v>
      </c>
      <c r="C44" s="121" t="s">
        <v>210</v>
      </c>
      <c r="D44" s="121" t="s">
        <v>434</v>
      </c>
      <c r="E44" s="120" t="s">
        <v>124</v>
      </c>
      <c r="F44" s="121" t="s">
        <v>435</v>
      </c>
    </row>
    <row r="45" spans="1:6" ht="15">
      <c r="A45" s="121" t="s">
        <v>178</v>
      </c>
      <c r="B45" s="120" t="s">
        <v>124</v>
      </c>
      <c r="C45" s="121" t="s">
        <v>179</v>
      </c>
      <c r="D45" s="121" t="s">
        <v>346</v>
      </c>
      <c r="E45" s="120" t="s">
        <v>124</v>
      </c>
      <c r="F45" s="121" t="s">
        <v>347</v>
      </c>
    </row>
    <row r="46" spans="1:6" ht="15">
      <c r="A46" s="121" t="s">
        <v>150</v>
      </c>
      <c r="B46" s="120" t="s">
        <v>124</v>
      </c>
      <c r="C46" s="121" t="s">
        <v>217</v>
      </c>
      <c r="D46" s="121"/>
      <c r="E46" s="120"/>
      <c r="F46" s="121"/>
    </row>
    <row r="47" spans="1:6" ht="15">
      <c r="A47" s="121" t="s">
        <v>196</v>
      </c>
      <c r="B47" s="120" t="s">
        <v>124</v>
      </c>
      <c r="C47" s="121" t="s">
        <v>240</v>
      </c>
      <c r="D47" s="121"/>
      <c r="E47" s="120"/>
      <c r="F47" s="121"/>
    </row>
    <row r="48" spans="1:6" ht="15">
      <c r="A48" s="121" t="s">
        <v>214</v>
      </c>
      <c r="B48" s="120" t="s">
        <v>124</v>
      </c>
      <c r="C48" s="121" t="s">
        <v>215</v>
      </c>
      <c r="D48" s="121"/>
      <c r="E48" s="120"/>
      <c r="F48" s="121"/>
    </row>
    <row r="49" spans="1:6" ht="15">
      <c r="A49" s="121" t="s">
        <v>181</v>
      </c>
      <c r="B49" s="120" t="s">
        <v>124</v>
      </c>
      <c r="C49" s="121" t="s">
        <v>216</v>
      </c>
      <c r="D49" s="121"/>
      <c r="E49" s="120"/>
      <c r="F49" s="121"/>
    </row>
    <row r="50" spans="1:6" ht="15">
      <c r="A50" s="121" t="s">
        <v>194</v>
      </c>
      <c r="B50" s="120" t="s">
        <v>124</v>
      </c>
      <c r="C50" s="121" t="s">
        <v>195</v>
      </c>
      <c r="D50" s="121"/>
      <c r="E50" s="120"/>
      <c r="F50" s="121"/>
    </row>
    <row r="51" spans="1:6" ht="18" customHeight="1">
      <c r="A51" s="121"/>
      <c r="B51" s="120"/>
      <c r="C51" s="121"/>
      <c r="D51" s="121"/>
      <c r="E51" s="120"/>
      <c r="F51" s="121"/>
    </row>
    <row r="52" spans="1:6">
      <c r="A52" s="451" t="s">
        <v>321</v>
      </c>
      <c r="B52" s="452"/>
      <c r="C52" s="452"/>
      <c r="D52" s="454"/>
      <c r="E52" s="454"/>
      <c r="F52" s="454"/>
    </row>
    <row r="53" spans="1:6" ht="15">
      <c r="A53" s="121" t="s">
        <v>122</v>
      </c>
      <c r="B53" s="120" t="s">
        <v>124</v>
      </c>
      <c r="C53" s="121" t="s">
        <v>190</v>
      </c>
      <c r="D53" s="121" t="s">
        <v>145</v>
      </c>
      <c r="E53" s="120" t="s">
        <v>124</v>
      </c>
      <c r="F53" s="121" t="s">
        <v>146</v>
      </c>
    </row>
    <row r="54" spans="1:6" ht="15">
      <c r="A54" s="121" t="s">
        <v>409</v>
      </c>
      <c r="B54" s="120" t="s">
        <v>124</v>
      </c>
      <c r="C54" s="121" t="s">
        <v>410</v>
      </c>
      <c r="D54" s="121" t="s">
        <v>185</v>
      </c>
      <c r="E54" s="120" t="s">
        <v>124</v>
      </c>
      <c r="F54" s="121" t="s">
        <v>187</v>
      </c>
    </row>
    <row r="55" spans="1:6" ht="15">
      <c r="A55" s="121" t="s">
        <v>123</v>
      </c>
      <c r="B55" s="120" t="s">
        <v>124</v>
      </c>
      <c r="C55" s="121" t="s">
        <v>197</v>
      </c>
      <c r="D55" s="121" t="s">
        <v>152</v>
      </c>
      <c r="E55" s="120" t="s">
        <v>124</v>
      </c>
      <c r="F55" s="121" t="s">
        <v>239</v>
      </c>
    </row>
    <row r="56" spans="1:6" ht="15">
      <c r="A56" s="121" t="s">
        <v>186</v>
      </c>
      <c r="B56" s="120" t="s">
        <v>124</v>
      </c>
      <c r="C56" s="121" t="s">
        <v>188</v>
      </c>
      <c r="D56" s="121" t="s">
        <v>266</v>
      </c>
      <c r="E56" s="120" t="s">
        <v>124</v>
      </c>
      <c r="F56" s="121" t="s">
        <v>267</v>
      </c>
    </row>
    <row r="57" spans="1:6" ht="15">
      <c r="A57" s="121" t="s">
        <v>126</v>
      </c>
      <c r="B57" s="120" t="s">
        <v>124</v>
      </c>
      <c r="C57" s="121" t="s">
        <v>198</v>
      </c>
      <c r="D57" s="121" t="s">
        <v>121</v>
      </c>
      <c r="E57" s="120" t="s">
        <v>124</v>
      </c>
      <c r="F57" s="121" t="s">
        <v>191</v>
      </c>
    </row>
    <row r="58" spans="1:6" ht="15">
      <c r="A58" s="121" t="s">
        <v>143</v>
      </c>
      <c r="B58" s="120" t="s">
        <v>124</v>
      </c>
      <c r="C58" s="121" t="s">
        <v>144</v>
      </c>
      <c r="D58" s="121" t="s">
        <v>247</v>
      </c>
      <c r="E58" s="120" t="s">
        <v>124</v>
      </c>
      <c r="F58" s="121" t="s">
        <v>248</v>
      </c>
    </row>
    <row r="59" spans="1:6" ht="15">
      <c r="A59" s="121" t="s">
        <v>278</v>
      </c>
      <c r="B59" s="120" t="s">
        <v>124</v>
      </c>
      <c r="C59" s="121" t="s">
        <v>433</v>
      </c>
      <c r="D59" s="121" t="s">
        <v>261</v>
      </c>
      <c r="E59" s="120" t="s">
        <v>124</v>
      </c>
      <c r="F59" s="121" t="s">
        <v>262</v>
      </c>
    </row>
    <row r="60" spans="1:6" ht="15">
      <c r="A60" s="121" t="s">
        <v>264</v>
      </c>
      <c r="B60" s="120" t="s">
        <v>124</v>
      </c>
      <c r="C60" s="121" t="s">
        <v>265</v>
      </c>
      <c r="D60" s="121"/>
      <c r="E60" s="120"/>
      <c r="F60" s="121"/>
    </row>
    <row r="61" spans="1:6" ht="15">
      <c r="A61" s="121"/>
      <c r="B61" s="120"/>
      <c r="C61" s="121"/>
      <c r="D61" s="121"/>
      <c r="E61" s="120"/>
      <c r="F61" s="121"/>
    </row>
    <row r="62" spans="1:6" ht="15">
      <c r="A62" s="121"/>
      <c r="B62" s="120"/>
      <c r="C62" s="121"/>
      <c r="D62" s="121"/>
      <c r="E62" s="120"/>
      <c r="F62" s="121"/>
    </row>
    <row r="63" spans="1:6" ht="15">
      <c r="A63" s="121"/>
      <c r="B63" s="120"/>
      <c r="C63" s="121"/>
      <c r="D63" s="121"/>
      <c r="E63" s="120"/>
      <c r="F63" s="121"/>
    </row>
    <row r="64" spans="1:6" ht="15">
      <c r="A64" s="121"/>
      <c r="B64" s="120"/>
      <c r="C64" s="121"/>
      <c r="D64" s="121"/>
      <c r="E64" s="120"/>
      <c r="F64" s="121"/>
    </row>
    <row r="65" spans="1:17" ht="15">
      <c r="A65" s="121"/>
      <c r="B65" s="120"/>
      <c r="C65" s="121"/>
      <c r="D65" s="121"/>
      <c r="E65" s="120"/>
      <c r="F65" s="121"/>
    </row>
    <row r="66" spans="1:17" ht="15">
      <c r="A66" s="121"/>
      <c r="B66" s="120"/>
      <c r="C66" s="121"/>
      <c r="D66" s="121"/>
      <c r="E66" s="120"/>
      <c r="F66" s="121"/>
    </row>
    <row r="67" spans="1:17" ht="15">
      <c r="D67" s="121"/>
      <c r="E67" s="120"/>
      <c r="F67" s="121"/>
    </row>
    <row r="68" spans="1:17" ht="15">
      <c r="A68" s="121"/>
      <c r="B68" s="120"/>
      <c r="C68" s="121"/>
      <c r="D68" s="121"/>
      <c r="E68" s="120"/>
      <c r="F68" s="121"/>
    </row>
    <row r="69" spans="1:17" ht="15">
      <c r="A69" s="121"/>
      <c r="B69" s="120"/>
      <c r="C69" s="121"/>
      <c r="D69" s="121"/>
      <c r="E69" s="120"/>
      <c r="F69" s="121"/>
    </row>
    <row r="70" spans="1:17" ht="15">
      <c r="A70" s="121"/>
      <c r="B70" s="120"/>
      <c r="C70" s="121"/>
      <c r="D70" s="121"/>
      <c r="E70" s="120"/>
      <c r="F70" s="121"/>
    </row>
    <row r="71" spans="1:17" ht="15">
      <c r="A71" s="121"/>
      <c r="B71" s="120"/>
      <c r="C71" s="121"/>
      <c r="D71" s="121"/>
      <c r="E71" s="120"/>
      <c r="F71" s="121"/>
    </row>
    <row r="72" spans="1:17" ht="15">
      <c r="A72" s="121"/>
      <c r="B72" s="120"/>
      <c r="C72" s="121"/>
      <c r="D72" s="121"/>
      <c r="E72" s="120"/>
      <c r="F72" s="121"/>
    </row>
    <row r="73" spans="1:17" ht="15">
      <c r="A73" s="121"/>
      <c r="B73" s="120"/>
      <c r="C73" s="121"/>
      <c r="D73" s="121"/>
      <c r="E73" s="120"/>
      <c r="F73" s="121"/>
    </row>
    <row r="74" spans="1:17" ht="15">
      <c r="A74" s="121"/>
      <c r="B74" s="120"/>
      <c r="C74" s="121"/>
      <c r="D74" s="121"/>
      <c r="E74" s="120"/>
      <c r="F74" s="121"/>
    </row>
    <row r="75" spans="1:17" ht="15">
      <c r="A75" s="121"/>
      <c r="B75" s="120"/>
      <c r="C75" s="121"/>
      <c r="D75" s="121"/>
      <c r="E75" s="120"/>
      <c r="F75" s="121"/>
    </row>
    <row r="76" spans="1:17" ht="15">
      <c r="A76" s="121"/>
      <c r="B76" s="120"/>
      <c r="C76" s="121"/>
      <c r="D76" s="121"/>
      <c r="E76" s="120"/>
      <c r="F76" s="121"/>
      <c r="G76" s="224"/>
      <c r="H76" s="224"/>
      <c r="I76" s="224"/>
      <c r="J76" s="224"/>
      <c r="K76" s="224"/>
      <c r="L76" s="224"/>
      <c r="M76" s="224"/>
      <c r="N76" s="224"/>
      <c r="O76" s="224"/>
      <c r="P76" s="224"/>
      <c r="Q76" s="224"/>
    </row>
    <row r="77" spans="1:17" ht="15">
      <c r="A77" s="121"/>
      <c r="B77" s="120"/>
      <c r="C77" s="121"/>
      <c r="D77" s="121"/>
      <c r="E77" s="217"/>
      <c r="F77" s="121"/>
    </row>
    <row r="78" spans="1:17">
      <c r="A78" s="224"/>
      <c r="B78" s="217"/>
      <c r="C78" s="224"/>
      <c r="D78" s="224"/>
      <c r="F78" s="224"/>
    </row>
  </sheetData>
  <mergeCells count="7">
    <mergeCell ref="A52:C52"/>
    <mergeCell ref="A2:F2"/>
    <mergeCell ref="A1:F1"/>
    <mergeCell ref="A39:C39"/>
    <mergeCell ref="A38:F38"/>
    <mergeCell ref="D39:F39"/>
    <mergeCell ref="D52:F52"/>
  </mergeCells>
  <printOptions horizontalCentered="1"/>
  <pageMargins left="0.25" right="0.25" top="0.75" bottom="0.75" header="0.3" footer="0.3"/>
  <pageSetup paperSize="5" fitToHeight="2" orientation="landscape" r:id="rId1"/>
  <headerFooter>
    <oddFooter>&amp;C&amp;"-,Bold"MEEI Bulletins Vol 55 No. 3</oddFooter>
  </headerFooter>
  <rowBreaks count="1" manualBreakCount="1">
    <brk id="35"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AE77"/>
  <sheetViews>
    <sheetView zoomScaleNormal="100" zoomScaleSheetLayoutView="80" zoomScalePageLayoutView="89" workbookViewId="0">
      <selection activeCell="G27" sqref="G27"/>
    </sheetView>
  </sheetViews>
  <sheetFormatPr defaultColWidth="9.140625" defaultRowHeight="12.75"/>
  <cols>
    <col min="1" max="1" width="9.85546875" style="39" customWidth="1"/>
    <col min="2" max="2" width="6.28515625" style="39" customWidth="1"/>
    <col min="3" max="3" width="7.5703125" style="39" customWidth="1"/>
    <col min="4" max="4" width="7.85546875" style="39" bestFit="1" customWidth="1"/>
    <col min="5" max="5" width="7.42578125" style="39" customWidth="1"/>
    <col min="6" max="6" width="6.85546875" style="39" customWidth="1"/>
    <col min="7" max="8" width="7" style="39" customWidth="1"/>
    <col min="9" max="9" width="7.5703125" style="39" customWidth="1"/>
    <col min="10" max="10" width="7" style="39" customWidth="1"/>
    <col min="11" max="11" width="6.7109375" style="39" customWidth="1"/>
    <col min="12" max="12" width="5.7109375" style="39" customWidth="1"/>
    <col min="13" max="13" width="6.42578125" style="39" customWidth="1"/>
    <col min="14" max="14" width="7.42578125" style="39" customWidth="1"/>
    <col min="15" max="15" width="7.5703125" style="39" customWidth="1"/>
    <col min="16" max="16" width="7.42578125" style="39" customWidth="1"/>
    <col min="17" max="17" width="9.140625" style="40" customWidth="1"/>
    <col min="18" max="18" width="9.42578125" style="39" customWidth="1"/>
    <col min="19" max="19" width="8.140625" style="39" customWidth="1"/>
    <col min="20" max="20" width="8.85546875" style="39" customWidth="1"/>
    <col min="21" max="21" width="9.7109375" style="39" customWidth="1"/>
    <col min="22" max="16384" width="9.140625" style="39"/>
  </cols>
  <sheetData>
    <row r="1" spans="1:31" s="38" customFormat="1" ht="25.5" customHeight="1" thickBot="1">
      <c r="A1" s="457" t="s">
        <v>436</v>
      </c>
      <c r="B1" s="458"/>
      <c r="C1" s="458"/>
      <c r="D1" s="458"/>
      <c r="E1" s="458"/>
      <c r="F1" s="458"/>
      <c r="G1" s="458"/>
      <c r="H1" s="458"/>
      <c r="I1" s="458"/>
      <c r="J1" s="458"/>
      <c r="K1" s="458"/>
      <c r="L1" s="458"/>
      <c r="M1" s="458"/>
      <c r="N1" s="458"/>
      <c r="O1" s="458"/>
      <c r="P1" s="458"/>
      <c r="Q1" s="458"/>
      <c r="R1" s="458"/>
      <c r="S1" s="458"/>
      <c r="T1" s="458"/>
      <c r="U1" s="459"/>
    </row>
    <row r="2" spans="1:31" s="41" customFormat="1" ht="18.75">
      <c r="A2" s="460"/>
      <c r="B2" s="455" t="s">
        <v>405</v>
      </c>
      <c r="C2" s="455" t="s">
        <v>125</v>
      </c>
      <c r="D2" s="455" t="s">
        <v>374</v>
      </c>
      <c r="E2" s="455" t="s">
        <v>236</v>
      </c>
      <c r="F2" s="455" t="s">
        <v>238</v>
      </c>
      <c r="G2" s="455" t="s">
        <v>279</v>
      </c>
      <c r="H2" s="455" t="s">
        <v>237</v>
      </c>
      <c r="I2" s="455" t="s">
        <v>303</v>
      </c>
      <c r="J2" s="455" t="s">
        <v>362</v>
      </c>
      <c r="K2" s="455" t="s">
        <v>118</v>
      </c>
      <c r="L2" s="455" t="s">
        <v>305</v>
      </c>
      <c r="M2" s="455" t="s">
        <v>302</v>
      </c>
      <c r="N2" s="455" t="s">
        <v>408</v>
      </c>
      <c r="O2" s="455" t="s">
        <v>387</v>
      </c>
      <c r="P2" s="455" t="s">
        <v>127</v>
      </c>
      <c r="Q2" s="455" t="s">
        <v>189</v>
      </c>
      <c r="R2" s="462" t="s">
        <v>394</v>
      </c>
      <c r="S2" s="464" t="s">
        <v>233</v>
      </c>
      <c r="T2" s="465"/>
      <c r="U2" s="462" t="s">
        <v>15</v>
      </c>
    </row>
    <row r="3" spans="1:31" s="41" customFormat="1" ht="18.75">
      <c r="A3" s="461"/>
      <c r="B3" s="456"/>
      <c r="C3" s="456"/>
      <c r="D3" s="456"/>
      <c r="E3" s="456"/>
      <c r="F3" s="456"/>
      <c r="G3" s="456"/>
      <c r="H3" s="456"/>
      <c r="I3" s="456"/>
      <c r="J3" s="456"/>
      <c r="K3" s="456"/>
      <c r="L3" s="456"/>
      <c r="M3" s="456"/>
      <c r="N3" s="456"/>
      <c r="O3" s="456"/>
      <c r="P3" s="456"/>
      <c r="Q3" s="456"/>
      <c r="R3" s="463"/>
      <c r="S3" s="231" t="s">
        <v>119</v>
      </c>
      <c r="T3" s="412" t="s">
        <v>120</v>
      </c>
      <c r="U3" s="463"/>
      <c r="V3" s="72"/>
    </row>
    <row r="4" spans="1:31" s="42" customFormat="1" ht="20.100000000000001" customHeight="1">
      <c r="A4" s="157">
        <v>43101</v>
      </c>
      <c r="B4" s="90">
        <v>417.46225806451611</v>
      </c>
      <c r="C4" s="92">
        <v>9584.8330427773544</v>
      </c>
      <c r="D4" s="92">
        <v>20103.193548387098</v>
      </c>
      <c r="E4" s="92">
        <v>11743.129032258064</v>
      </c>
      <c r="F4" s="92">
        <v>6301.8387096774195</v>
      </c>
      <c r="G4" s="92">
        <v>2300.9032258064517</v>
      </c>
      <c r="H4" s="92">
        <v>628.09677419354841</v>
      </c>
      <c r="I4" s="92">
        <v>1075.8709677419354</v>
      </c>
      <c r="J4" s="92">
        <v>281.19354838709677</v>
      </c>
      <c r="K4" s="90">
        <v>1667.8709677419354</v>
      </c>
      <c r="L4" s="90">
        <v>0.4838709677419355</v>
      </c>
      <c r="M4" s="92">
        <v>244.51612903225808</v>
      </c>
      <c r="N4" s="92">
        <v>464.06451612903226</v>
      </c>
      <c r="O4" s="92">
        <v>57.838709677419352</v>
      </c>
      <c r="P4" s="92">
        <v>67.258064516129039</v>
      </c>
      <c r="Q4" s="92">
        <v>5547.3870967741932</v>
      </c>
      <c r="R4" s="419">
        <v>8546.8156996255802</v>
      </c>
      <c r="S4" s="417">
        <v>21844.806451612902</v>
      </c>
      <c r="T4" s="232">
        <v>47187.949710144872</v>
      </c>
      <c r="U4" s="367">
        <f>SUM(S4:T4)</f>
        <v>69032.756161757774</v>
      </c>
    </row>
    <row r="5" spans="1:31" s="43" customFormat="1" ht="20.100000000000001" customHeight="1">
      <c r="A5" s="157">
        <v>43132</v>
      </c>
      <c r="B5" s="90">
        <v>390.08285714285711</v>
      </c>
      <c r="C5" s="92">
        <v>8201.9642857142862</v>
      </c>
      <c r="D5" s="92">
        <v>19071.571428571428</v>
      </c>
      <c r="E5" s="92">
        <v>11833.214285714286</v>
      </c>
      <c r="F5" s="92">
        <v>6083.1785714285716</v>
      </c>
      <c r="G5" s="92">
        <v>2219.75</v>
      </c>
      <c r="H5" s="92">
        <v>583.92857142857144</v>
      </c>
      <c r="I5" s="388">
        <v>1050.2142857142858</v>
      </c>
      <c r="J5" s="92">
        <v>272.67857142857144</v>
      </c>
      <c r="K5" s="341">
        <v>1571.8928571428571</v>
      </c>
      <c r="L5" s="90">
        <v>0</v>
      </c>
      <c r="M5" s="388">
        <v>231.35714285714286</v>
      </c>
      <c r="N5" s="92">
        <v>420.39285714285717</v>
      </c>
      <c r="O5" s="92">
        <v>82.857142857142861</v>
      </c>
      <c r="P5" s="92">
        <v>67</v>
      </c>
      <c r="Q5" s="92">
        <v>5936.9642857142853</v>
      </c>
      <c r="R5" s="419">
        <v>11595.035714285714</v>
      </c>
      <c r="S5" s="417">
        <v>21563</v>
      </c>
      <c r="T5" s="232">
        <v>48049.082857142857</v>
      </c>
      <c r="U5" s="367">
        <f t="shared" ref="U5:U6" si="0">SUM(S5:T5)</f>
        <v>69612.082857142857</v>
      </c>
      <c r="V5" s="42"/>
    </row>
    <row r="6" spans="1:31" s="43" customFormat="1" ht="20.100000000000001" customHeight="1">
      <c r="A6" s="157">
        <v>43160</v>
      </c>
      <c r="B6" s="90">
        <v>385.78741935483873</v>
      </c>
      <c r="C6" s="92">
        <v>7381.8709677419356</v>
      </c>
      <c r="D6" s="92">
        <v>19025.032258064515</v>
      </c>
      <c r="E6" s="92">
        <v>12657.483870967742</v>
      </c>
      <c r="F6" s="92">
        <v>6040.1290322580644</v>
      </c>
      <c r="G6" s="92">
        <v>987.67741935483866</v>
      </c>
      <c r="H6" s="92">
        <v>543.48387096774195</v>
      </c>
      <c r="I6" s="388">
        <v>946.45161290322585</v>
      </c>
      <c r="J6" s="92">
        <v>281.45161290322579</v>
      </c>
      <c r="K6" s="341">
        <v>1543.6129032258063</v>
      </c>
      <c r="L6" s="90">
        <v>0.64516129032258063</v>
      </c>
      <c r="M6" s="388">
        <v>245.16129032258064</v>
      </c>
      <c r="N6" s="92">
        <v>393.74193548387098</v>
      </c>
      <c r="O6" s="92">
        <v>74.741935483870961</v>
      </c>
      <c r="P6" s="92">
        <v>56.354838709677416</v>
      </c>
      <c r="Q6" s="92">
        <v>4066.2258064516127</v>
      </c>
      <c r="R6" s="419">
        <v>11147.406204914187</v>
      </c>
      <c r="S6" s="417">
        <v>21035.709677419356</v>
      </c>
      <c r="T6" s="232">
        <v>44741.548462978702</v>
      </c>
      <c r="U6" s="367">
        <f t="shared" si="0"/>
        <v>65777.258140398058</v>
      </c>
      <c r="V6" s="42"/>
    </row>
    <row r="7" spans="1:31" s="43" customFormat="1" ht="20.100000000000001" customHeight="1">
      <c r="A7" s="157">
        <v>43191</v>
      </c>
      <c r="B7" s="90"/>
      <c r="C7" s="92"/>
      <c r="D7" s="92"/>
      <c r="E7" s="92"/>
      <c r="F7" s="92"/>
      <c r="G7" s="92"/>
      <c r="H7" s="92"/>
      <c r="I7" s="92"/>
      <c r="J7" s="92"/>
      <c r="K7" s="90"/>
      <c r="L7" s="90"/>
      <c r="M7" s="92"/>
      <c r="N7" s="92"/>
      <c r="O7" s="92"/>
      <c r="P7" s="92"/>
      <c r="Q7" s="92"/>
      <c r="R7" s="420"/>
      <c r="S7" s="233"/>
      <c r="T7" s="232"/>
      <c r="U7" s="367"/>
      <c r="V7" s="42"/>
    </row>
    <row r="8" spans="1:31" s="48" customFormat="1" ht="20.100000000000001" customHeight="1">
      <c r="A8" s="157">
        <v>43221</v>
      </c>
      <c r="B8" s="90"/>
      <c r="C8" s="92"/>
      <c r="D8" s="92"/>
      <c r="E8" s="92"/>
      <c r="F8" s="92"/>
      <c r="G8" s="92"/>
      <c r="H8" s="92"/>
      <c r="I8" s="92"/>
      <c r="J8" s="92"/>
      <c r="K8" s="90"/>
      <c r="L8" s="90"/>
      <c r="M8" s="92"/>
      <c r="N8" s="92"/>
      <c r="O8" s="92"/>
      <c r="P8" s="92"/>
      <c r="Q8" s="92"/>
      <c r="R8" s="369"/>
      <c r="S8" s="233"/>
      <c r="T8" s="232"/>
      <c r="U8" s="367"/>
      <c r="V8" s="42"/>
    </row>
    <row r="9" spans="1:31" s="43" customFormat="1" ht="20.100000000000001" customHeight="1">
      <c r="A9" s="157">
        <v>43252</v>
      </c>
      <c r="B9" s="90"/>
      <c r="C9" s="93"/>
      <c r="D9" s="93"/>
      <c r="E9" s="93"/>
      <c r="F9" s="93"/>
      <c r="G9" s="93"/>
      <c r="H9" s="93"/>
      <c r="I9" s="93"/>
      <c r="J9" s="93"/>
      <c r="K9" s="91"/>
      <c r="L9" s="91"/>
      <c r="M9" s="93"/>
      <c r="N9" s="93"/>
      <c r="O9" s="93"/>
      <c r="P9" s="93"/>
      <c r="Q9" s="93"/>
      <c r="R9" s="370"/>
      <c r="S9" s="233"/>
      <c r="T9" s="232"/>
      <c r="U9" s="367"/>
      <c r="V9" s="42"/>
    </row>
    <row r="10" spans="1:31" s="43" customFormat="1" ht="20.100000000000001" customHeight="1">
      <c r="A10" s="157">
        <v>43282</v>
      </c>
      <c r="B10" s="93"/>
      <c r="C10" s="93"/>
      <c r="D10" s="91"/>
      <c r="E10" s="93"/>
      <c r="F10" s="93"/>
      <c r="G10" s="93"/>
      <c r="H10" s="93"/>
      <c r="I10" s="93"/>
      <c r="J10" s="93"/>
      <c r="K10" s="93"/>
      <c r="L10" s="93"/>
      <c r="M10" s="93"/>
      <c r="N10" s="93"/>
      <c r="O10" s="93"/>
      <c r="P10" s="93"/>
      <c r="Q10" s="93"/>
      <c r="R10" s="371"/>
      <c r="S10" s="233"/>
      <c r="T10" s="232"/>
      <c r="U10" s="367"/>
      <c r="V10" s="42"/>
    </row>
    <row r="11" spans="1:31" s="43" customFormat="1" ht="20.100000000000001" customHeight="1">
      <c r="A11" s="157">
        <v>43313</v>
      </c>
      <c r="B11" s="90"/>
      <c r="C11" s="90"/>
      <c r="D11" s="91"/>
      <c r="E11" s="90"/>
      <c r="F11" s="90"/>
      <c r="G11" s="90"/>
      <c r="H11" s="90"/>
      <c r="I11" s="90"/>
      <c r="J11" s="90"/>
      <c r="K11" s="90"/>
      <c r="L11" s="90"/>
      <c r="M11" s="90"/>
      <c r="N11" s="90"/>
      <c r="O11" s="90"/>
      <c r="P11" s="90"/>
      <c r="Q11" s="90"/>
      <c r="R11" s="371"/>
      <c r="S11" s="233"/>
      <c r="T11" s="232"/>
      <c r="U11" s="367"/>
      <c r="V11" s="42"/>
    </row>
    <row r="12" spans="1:31" s="43" customFormat="1" ht="20.100000000000001" customHeight="1">
      <c r="A12" s="157">
        <v>43344</v>
      </c>
      <c r="B12" s="94"/>
      <c r="C12" s="94"/>
      <c r="D12" s="91"/>
      <c r="E12" s="94"/>
      <c r="F12" s="94"/>
      <c r="G12" s="94"/>
      <c r="H12" s="94"/>
      <c r="I12" s="94"/>
      <c r="J12" s="94"/>
      <c r="K12" s="94"/>
      <c r="L12" s="94"/>
      <c r="M12" s="94"/>
      <c r="N12" s="94"/>
      <c r="O12" s="94"/>
      <c r="P12" s="94"/>
      <c r="Q12" s="94"/>
      <c r="R12" s="371"/>
      <c r="S12" s="233"/>
      <c r="T12" s="232"/>
      <c r="U12" s="367"/>
      <c r="V12" s="42"/>
    </row>
    <row r="13" spans="1:31" s="43" customFormat="1" ht="20.100000000000001" customHeight="1">
      <c r="A13" s="157">
        <v>43374</v>
      </c>
      <c r="B13" s="90"/>
      <c r="C13" s="90"/>
      <c r="D13" s="91"/>
      <c r="E13" s="90"/>
      <c r="F13" s="90"/>
      <c r="G13" s="90"/>
      <c r="H13" s="90"/>
      <c r="I13" s="90"/>
      <c r="J13" s="90"/>
      <c r="K13" s="90"/>
      <c r="L13" s="90"/>
      <c r="M13" s="90"/>
      <c r="N13" s="90"/>
      <c r="O13" s="90"/>
      <c r="P13" s="90"/>
      <c r="Q13" s="90"/>
      <c r="R13" s="232"/>
      <c r="S13" s="233"/>
      <c r="T13" s="232"/>
      <c r="U13" s="367"/>
      <c r="V13" s="42"/>
      <c r="W13" s="44"/>
      <c r="X13" s="44"/>
      <c r="Y13" s="44"/>
      <c r="Z13" s="44"/>
      <c r="AA13" s="44"/>
      <c r="AB13" s="44"/>
      <c r="AC13" s="44"/>
      <c r="AD13" s="44"/>
      <c r="AE13" s="44"/>
    </row>
    <row r="14" spans="1:31" s="43" customFormat="1" ht="20.100000000000001" customHeight="1">
      <c r="A14" s="157">
        <v>43405</v>
      </c>
      <c r="B14" s="90"/>
      <c r="C14" s="90"/>
      <c r="D14" s="91"/>
      <c r="E14" s="90"/>
      <c r="F14" s="90"/>
      <c r="G14" s="90"/>
      <c r="H14" s="90"/>
      <c r="I14" s="341"/>
      <c r="J14" s="90"/>
      <c r="K14" s="90"/>
      <c r="L14" s="90"/>
      <c r="M14" s="90"/>
      <c r="N14" s="90"/>
      <c r="O14" s="90"/>
      <c r="P14" s="90"/>
      <c r="Q14" s="90"/>
      <c r="R14" s="232"/>
      <c r="S14" s="233"/>
      <c r="T14" s="232"/>
      <c r="U14" s="367"/>
      <c r="V14" s="42"/>
      <c r="W14" s="44"/>
      <c r="X14" s="44"/>
      <c r="Y14" s="44"/>
      <c r="Z14" s="44"/>
      <c r="AA14" s="44"/>
      <c r="AB14" s="44"/>
      <c r="AC14" s="44"/>
      <c r="AD14" s="44"/>
      <c r="AE14" s="44"/>
    </row>
    <row r="15" spans="1:31" s="43" customFormat="1" ht="20.100000000000001" customHeight="1">
      <c r="A15" s="157">
        <v>43435</v>
      </c>
      <c r="B15" s="341"/>
      <c r="C15" s="90"/>
      <c r="D15" s="91"/>
      <c r="E15" s="90"/>
      <c r="F15" s="90"/>
      <c r="G15" s="90"/>
      <c r="H15" s="90"/>
      <c r="I15" s="341"/>
      <c r="J15" s="90"/>
      <c r="K15" s="90"/>
      <c r="L15" s="341"/>
      <c r="M15" s="341"/>
      <c r="N15" s="341"/>
      <c r="O15" s="90"/>
      <c r="P15" s="90"/>
      <c r="Q15" s="90"/>
      <c r="R15" s="232"/>
      <c r="S15" s="233"/>
      <c r="T15" s="366"/>
      <c r="U15" s="367"/>
      <c r="V15" s="42"/>
    </row>
    <row r="16" spans="1:31" s="55" customFormat="1" ht="27.75" customHeight="1" thickBot="1">
      <c r="A16" s="162" t="s">
        <v>437</v>
      </c>
      <c r="B16" s="160">
        <v>398.03399999999999</v>
      </c>
      <c r="C16" s="176">
        <v>8395.809159178867</v>
      </c>
      <c r="D16" s="167">
        <v>19410.87777777778</v>
      </c>
      <c r="E16" s="160">
        <v>12086.1</v>
      </c>
      <c r="F16" s="160">
        <v>6143.666666666667</v>
      </c>
      <c r="G16" s="160">
        <v>1823.3222222222223</v>
      </c>
      <c r="H16" s="160">
        <v>585.21111111111111</v>
      </c>
      <c r="I16" s="160">
        <v>1023.3111111111111</v>
      </c>
      <c r="J16" s="160">
        <v>278.63333333333333</v>
      </c>
      <c r="K16" s="160">
        <v>1595.2111111111112</v>
      </c>
      <c r="L16" s="160">
        <v>0.3888888888888889</v>
      </c>
      <c r="M16" s="160">
        <v>240.64444444444445</v>
      </c>
      <c r="N16" s="160">
        <v>426.25555555555553</v>
      </c>
      <c r="O16" s="160">
        <v>71.444444444444443</v>
      </c>
      <c r="P16" s="160">
        <v>63.422222222222224</v>
      </c>
      <c r="Q16" s="372">
        <v>5158.4111111111115</v>
      </c>
      <c r="R16" s="416">
        <v>10390.909767119252</v>
      </c>
      <c r="S16" s="418">
        <v>21478.444444444445</v>
      </c>
      <c r="T16" s="326">
        <v>46613.208481853675</v>
      </c>
      <c r="U16" s="365">
        <f>SUM(S16:T16)</f>
        <v>68091.65292629812</v>
      </c>
      <c r="V16" s="42"/>
    </row>
    <row r="17" spans="1:21" ht="20.25" hidden="1" customHeight="1">
      <c r="A17" s="53" t="s">
        <v>306</v>
      </c>
      <c r="B17" s="59"/>
      <c r="C17" s="59"/>
      <c r="D17" s="59"/>
      <c r="E17" s="59"/>
      <c r="F17" s="59"/>
      <c r="G17" s="59"/>
      <c r="H17" s="59"/>
      <c r="I17" s="59"/>
      <c r="J17" s="59"/>
      <c r="K17" s="59"/>
      <c r="L17" s="59"/>
      <c r="M17" s="59"/>
      <c r="N17" s="59"/>
      <c r="O17" s="59"/>
      <c r="P17" s="59"/>
      <c r="Q17" s="58"/>
      <c r="R17" s="59"/>
      <c r="S17" s="65"/>
      <c r="T17" s="59"/>
      <c r="U17" s="59"/>
    </row>
    <row r="18" spans="1:21" ht="16.5" customHeight="1">
      <c r="A18" s="117" t="s">
        <v>425</v>
      </c>
      <c r="B18" s="75"/>
      <c r="C18" s="75"/>
      <c r="D18" s="75"/>
      <c r="I18" s="75"/>
      <c r="J18" s="75"/>
      <c r="K18" s="75"/>
      <c r="Q18" s="76"/>
      <c r="R18" s="75"/>
    </row>
    <row r="19" spans="1:21" ht="22.5" hidden="1" customHeight="1">
      <c r="A19" s="117" t="s">
        <v>348</v>
      </c>
    </row>
    <row r="20" spans="1:21">
      <c r="A20" s="117"/>
      <c r="H20" s="72"/>
    </row>
    <row r="21" spans="1:21">
      <c r="T21" s="40"/>
    </row>
    <row r="77" spans="1:16">
      <c r="A77" s="224"/>
      <c r="B77" s="224"/>
      <c r="C77" s="224"/>
      <c r="D77" s="224"/>
      <c r="E77" s="224"/>
      <c r="F77" s="224"/>
      <c r="G77" s="224"/>
      <c r="H77" s="224"/>
      <c r="I77" s="224"/>
      <c r="J77" s="224"/>
      <c r="K77" s="224"/>
      <c r="L77" s="224"/>
      <c r="M77" s="224"/>
      <c r="N77" s="224"/>
      <c r="O77" s="224"/>
      <c r="P77" s="224"/>
    </row>
  </sheetData>
  <mergeCells count="21">
    <mergeCell ref="A1:U1"/>
    <mergeCell ref="A2:A3"/>
    <mergeCell ref="B2:B3"/>
    <mergeCell ref="R2:R3"/>
    <mergeCell ref="C2:C3"/>
    <mergeCell ref="U2:U3"/>
    <mergeCell ref="P2:P3"/>
    <mergeCell ref="K2:K3"/>
    <mergeCell ref="S2:T2"/>
    <mergeCell ref="E2:E3"/>
    <mergeCell ref="D2:D3"/>
    <mergeCell ref="J2:J3"/>
    <mergeCell ref="G2:G3"/>
    <mergeCell ref="H2:H3"/>
    <mergeCell ref="N2:N3"/>
    <mergeCell ref="I2:I3"/>
    <mergeCell ref="L2:L3"/>
    <mergeCell ref="Q2:Q3"/>
    <mergeCell ref="O2:O3"/>
    <mergeCell ref="F2:F3"/>
    <mergeCell ref="M2:M3"/>
  </mergeCells>
  <printOptions horizontalCentered="1"/>
  <pageMargins left="0.25" right="0.25" top="0.75" bottom="0.75" header="0.3" footer="0.3"/>
  <pageSetup paperSize="5" orientation="landscape" r:id="rId1"/>
  <headerFooter>
    <oddFooter>&amp;C&amp;"-,Bold"MEEI Bulletins Vol 55 No. 3</oddFooter>
  </headerFooter>
  <colBreaks count="1" manualBreakCount="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Q77"/>
  <sheetViews>
    <sheetView view="pageLayout" topLeftCell="D1" zoomScaleNormal="287" zoomScaleSheetLayoutView="80" workbookViewId="0">
      <selection activeCell="G27" sqref="G27"/>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2.42578125" style="39" customWidth="1"/>
    <col min="9" max="9" width="12" style="39" customWidth="1"/>
    <col min="10" max="10" width="12.5703125" style="39" customWidth="1"/>
    <col min="11" max="13" width="13.42578125" style="215" customWidth="1"/>
    <col min="14" max="14" width="13.42578125" style="39" customWidth="1"/>
    <col min="15" max="17" width="12.140625" style="39" customWidth="1"/>
    <col min="18" max="16384" width="9.140625" style="39"/>
  </cols>
  <sheetData>
    <row r="1" spans="4:13" s="38" customFormat="1" ht="25.5" customHeight="1">
      <c r="D1" s="466" t="s">
        <v>438</v>
      </c>
      <c r="E1" s="467"/>
      <c r="F1" s="467"/>
      <c r="G1" s="467"/>
      <c r="H1" s="467"/>
      <c r="I1" s="467"/>
      <c r="J1" s="468"/>
      <c r="K1" s="210"/>
      <c r="L1" s="210"/>
      <c r="M1" s="210"/>
    </row>
    <row r="2" spans="4:13" s="41" customFormat="1" ht="25.5" customHeight="1">
      <c r="D2" s="163"/>
      <c r="E2" s="344" t="s">
        <v>125</v>
      </c>
      <c r="F2" s="344" t="s">
        <v>405</v>
      </c>
      <c r="G2" s="344" t="s">
        <v>407</v>
      </c>
      <c r="H2" s="344" t="s">
        <v>118</v>
      </c>
      <c r="I2" s="344" t="s">
        <v>151</v>
      </c>
      <c r="J2" s="154" t="s">
        <v>15</v>
      </c>
      <c r="K2" s="211"/>
      <c r="L2" s="211"/>
      <c r="M2" s="211"/>
    </row>
    <row r="3" spans="4:13" s="42" customFormat="1" ht="20.100000000000001" customHeight="1">
      <c r="D3" s="157">
        <v>43101</v>
      </c>
      <c r="E3" s="90">
        <v>9117.2416491562108</v>
      </c>
      <c r="F3" s="90">
        <v>417.46225806451611</v>
      </c>
      <c r="G3" s="90">
        <v>464.06451612903226</v>
      </c>
      <c r="H3" s="90">
        <v>1667.8709677419354</v>
      </c>
      <c r="I3" s="90">
        <v>180.74193548387098</v>
      </c>
      <c r="J3" s="164">
        <f t="shared" ref="J3:J15" si="0">SUM(E3:I3)</f>
        <v>11847.381326575565</v>
      </c>
      <c r="K3" s="212"/>
      <c r="L3" s="212"/>
      <c r="M3" s="212"/>
    </row>
    <row r="4" spans="4:13" s="43" customFormat="1" ht="20.100000000000001" customHeight="1">
      <c r="D4" s="157">
        <v>43132</v>
      </c>
      <c r="E4" s="90">
        <v>7743.6785714285716</v>
      </c>
      <c r="F4" s="90">
        <v>390.08285714285711</v>
      </c>
      <c r="G4" s="90">
        <v>420.39285714285717</v>
      </c>
      <c r="H4" s="341">
        <v>1571.8928571428571</v>
      </c>
      <c r="I4" s="90">
        <v>124.92857142857143</v>
      </c>
      <c r="J4" s="164">
        <f>SUM(E4:I4)</f>
        <v>10250.975714285714</v>
      </c>
      <c r="K4" s="213"/>
      <c r="L4" s="213"/>
      <c r="M4" s="213"/>
    </row>
    <row r="5" spans="4:13" s="43" customFormat="1" ht="20.100000000000001" customHeight="1">
      <c r="D5" s="157">
        <v>43160</v>
      </c>
      <c r="E5" s="90">
        <v>7024.3423717755222</v>
      </c>
      <c r="F5" s="90">
        <v>385.78741935483873</v>
      </c>
      <c r="G5" s="90">
        <v>393.74193548387098</v>
      </c>
      <c r="H5" s="341">
        <v>1543.6129032258063</v>
      </c>
      <c r="I5" s="90">
        <v>159.61290322580646</v>
      </c>
      <c r="J5" s="164">
        <f>SUM(E5:I5)</f>
        <v>9507.0975330658457</v>
      </c>
      <c r="K5" s="213"/>
      <c r="L5" s="213"/>
      <c r="M5" s="213"/>
    </row>
    <row r="6" spans="4:13" s="43" customFormat="1" ht="20.100000000000001" customHeight="1">
      <c r="D6" s="157">
        <v>43191</v>
      </c>
      <c r="E6" s="90"/>
      <c r="F6" s="90"/>
      <c r="G6" s="90"/>
      <c r="H6" s="90"/>
      <c r="I6" s="90"/>
      <c r="J6" s="164"/>
      <c r="K6" s="213"/>
      <c r="L6" s="213"/>
      <c r="M6" s="213"/>
    </row>
    <row r="7" spans="4:13" s="43" customFormat="1" ht="20.100000000000001" customHeight="1">
      <c r="D7" s="157">
        <v>43221</v>
      </c>
      <c r="E7" s="90"/>
      <c r="F7" s="90"/>
      <c r="G7" s="90"/>
      <c r="H7" s="90"/>
      <c r="I7" s="90"/>
      <c r="J7" s="164"/>
      <c r="K7" s="213"/>
      <c r="L7" s="213"/>
      <c r="M7" s="213"/>
    </row>
    <row r="8" spans="4:13" s="43" customFormat="1" ht="20.100000000000001" customHeight="1">
      <c r="D8" s="157">
        <v>43252</v>
      </c>
      <c r="E8" s="90"/>
      <c r="F8" s="90"/>
      <c r="G8" s="90"/>
      <c r="H8" s="90"/>
      <c r="I8" s="90"/>
      <c r="J8" s="164"/>
      <c r="K8" s="213"/>
      <c r="L8" s="213"/>
      <c r="M8" s="213"/>
    </row>
    <row r="9" spans="4:13" s="43" customFormat="1" ht="20.100000000000001" customHeight="1">
      <c r="D9" s="157">
        <v>43282</v>
      </c>
      <c r="E9" s="93"/>
      <c r="F9" s="93"/>
      <c r="G9" s="93"/>
      <c r="H9" s="93"/>
      <c r="I9" s="93"/>
      <c r="J9" s="164"/>
      <c r="K9" s="213"/>
      <c r="L9" s="213"/>
      <c r="M9" s="213"/>
    </row>
    <row r="10" spans="4:13" s="43" customFormat="1" ht="20.100000000000001" customHeight="1">
      <c r="D10" s="157">
        <v>43313</v>
      </c>
      <c r="E10" s="90"/>
      <c r="F10" s="90"/>
      <c r="G10" s="90"/>
      <c r="H10" s="90"/>
      <c r="I10" s="90"/>
      <c r="J10" s="164"/>
      <c r="K10" s="213"/>
      <c r="L10" s="213"/>
      <c r="M10" s="213"/>
    </row>
    <row r="11" spans="4:13" s="43" customFormat="1" ht="20.100000000000001" customHeight="1">
      <c r="D11" s="157">
        <v>43344</v>
      </c>
      <c r="E11" s="90"/>
      <c r="F11" s="90"/>
      <c r="G11" s="90"/>
      <c r="H11" s="90"/>
      <c r="I11" s="90"/>
      <c r="J11" s="164"/>
      <c r="K11" s="213"/>
      <c r="L11" s="213"/>
      <c r="M11" s="213"/>
    </row>
    <row r="12" spans="4:13" s="43" customFormat="1" ht="20.100000000000001" customHeight="1">
      <c r="D12" s="157">
        <v>43374</v>
      </c>
      <c r="E12" s="90"/>
      <c r="F12" s="90"/>
      <c r="G12" s="90"/>
      <c r="H12" s="90"/>
      <c r="I12" s="90"/>
      <c r="J12" s="164"/>
      <c r="K12" s="213"/>
      <c r="L12" s="213"/>
      <c r="M12" s="213"/>
    </row>
    <row r="13" spans="4:13" s="43" customFormat="1" ht="20.100000000000001" customHeight="1">
      <c r="D13" s="157">
        <v>43405</v>
      </c>
      <c r="E13" s="90"/>
      <c r="F13" s="90"/>
      <c r="G13" s="90"/>
      <c r="H13" s="90"/>
      <c r="I13" s="90"/>
      <c r="J13" s="164"/>
      <c r="K13" s="213"/>
      <c r="L13" s="213"/>
      <c r="M13" s="213"/>
    </row>
    <row r="14" spans="4:13" s="42" customFormat="1" ht="20.100000000000001" customHeight="1">
      <c r="D14" s="157">
        <v>43435</v>
      </c>
      <c r="E14" s="90"/>
      <c r="F14" s="341"/>
      <c r="G14" s="341"/>
      <c r="H14" s="90"/>
      <c r="I14" s="90"/>
      <c r="J14" s="164"/>
      <c r="K14" s="212"/>
      <c r="L14" s="212"/>
      <c r="M14" s="212"/>
    </row>
    <row r="15" spans="4:13" s="55" customFormat="1" ht="25.5" customHeight="1" thickBot="1">
      <c r="D15" s="165" t="s">
        <v>437</v>
      </c>
      <c r="E15" s="160">
        <v>7969.0233849875967</v>
      </c>
      <c r="F15" s="160">
        <v>398.03399999999999</v>
      </c>
      <c r="G15" s="160">
        <v>426.25555555555553</v>
      </c>
      <c r="H15" s="160">
        <v>1595.2111111111112</v>
      </c>
      <c r="I15" s="160">
        <v>156.1</v>
      </c>
      <c r="J15" s="327">
        <f t="shared" si="0"/>
        <v>10544.624051654264</v>
      </c>
      <c r="K15" s="214"/>
      <c r="L15" s="214"/>
      <c r="M15" s="214"/>
    </row>
    <row r="16" spans="4:13" ht="18" customHeight="1">
      <c r="D16" s="99" t="s">
        <v>426</v>
      </c>
      <c r="E16" s="96"/>
      <c r="F16" s="95"/>
      <c r="G16" s="96"/>
      <c r="H16" s="96"/>
      <c r="I16" s="97"/>
      <c r="J16" s="96"/>
    </row>
    <row r="17" spans="4:10" ht="15" hidden="1" customHeight="1">
      <c r="D17" s="117" t="s">
        <v>353</v>
      </c>
      <c r="E17" s="39"/>
    </row>
    <row r="18" spans="4:10" ht="14.25" customHeight="1">
      <c r="D18" s="117" t="s">
        <v>425</v>
      </c>
      <c r="E18" s="39"/>
    </row>
    <row r="19" spans="4:10">
      <c r="J19" s="40"/>
    </row>
    <row r="77" spans="1:17">
      <c r="A77" s="224"/>
      <c r="B77" s="224"/>
      <c r="C77" s="224"/>
      <c r="D77" s="224"/>
      <c r="E77" s="228"/>
      <c r="F77" s="224"/>
      <c r="G77" s="224"/>
      <c r="H77" s="224"/>
      <c r="I77" s="224"/>
      <c r="J77" s="224"/>
      <c r="K77" s="229"/>
      <c r="L77" s="229"/>
      <c r="M77" s="229"/>
      <c r="N77" s="224"/>
      <c r="O77" s="224"/>
      <c r="P77" s="224"/>
      <c r="Q77" s="224"/>
    </row>
  </sheetData>
  <mergeCells count="1">
    <mergeCell ref="D1:J1"/>
  </mergeCells>
  <phoneticPr fontId="75" type="noConversion"/>
  <printOptions horizontalCentered="1"/>
  <pageMargins left="0.25" right="0.25" top="0.75" bottom="0.75" header="0.3" footer="0.3"/>
  <pageSetup paperSize="5" fitToHeight="2" orientation="landscape" r:id="rId1"/>
  <headerFooter>
    <oddFooter>&amp;C&amp;"-,Bold"MEEI Bulletins Vol 55 No. 3</oddFooter>
  </headerFooter>
  <ignoredErrors>
    <ignoredError sqref="J15 J3:J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P77"/>
  <sheetViews>
    <sheetView view="pageLayout" zoomScaleNormal="316" zoomScaleSheetLayoutView="100" workbookViewId="0">
      <selection activeCell="G27" sqref="G27"/>
    </sheetView>
  </sheetViews>
  <sheetFormatPr defaultColWidth="9.140625" defaultRowHeight="12.75"/>
  <cols>
    <col min="1" max="1" width="10.85546875" style="45" customWidth="1"/>
    <col min="2" max="2" width="16.42578125" style="51" customWidth="1"/>
    <col min="3" max="3" width="15" style="51" customWidth="1"/>
    <col min="4" max="4" width="16.85546875" style="51" customWidth="1"/>
    <col min="5" max="5" width="14" style="51" hidden="1" customWidth="1"/>
    <col min="6" max="6" width="13.85546875" style="51" customWidth="1"/>
    <col min="7" max="7" width="16" style="51" hidden="1" customWidth="1"/>
    <col min="8" max="8" width="2.5703125" style="51" hidden="1" customWidth="1"/>
    <col min="9" max="9" width="12.5703125" style="51" customWidth="1"/>
    <col min="10" max="10" width="21.140625" style="51" customWidth="1"/>
    <col min="11" max="16384" width="9.140625" style="45"/>
  </cols>
  <sheetData>
    <row r="1" spans="1:12" ht="25.5" customHeight="1" thickBot="1">
      <c r="A1" s="472" t="s">
        <v>439</v>
      </c>
      <c r="B1" s="473"/>
      <c r="C1" s="473"/>
      <c r="D1" s="473"/>
      <c r="E1" s="473"/>
      <c r="F1" s="473"/>
      <c r="G1" s="473"/>
      <c r="H1" s="474"/>
      <c r="I1" s="474"/>
      <c r="J1" s="475"/>
    </row>
    <row r="2" spans="1:12" ht="25.5" customHeight="1">
      <c r="A2" s="413"/>
      <c r="B2" s="469" t="s">
        <v>120</v>
      </c>
      <c r="C2" s="470"/>
      <c r="D2" s="470"/>
      <c r="E2" s="471"/>
      <c r="F2" s="476" t="s">
        <v>119</v>
      </c>
      <c r="G2" s="469"/>
      <c r="H2" s="470"/>
      <c r="I2" s="470"/>
      <c r="J2" s="471"/>
    </row>
    <row r="3" spans="1:12" ht="25.5" customHeight="1">
      <c r="A3" s="153"/>
      <c r="B3" s="344" t="s">
        <v>411</v>
      </c>
      <c r="C3" s="344" t="s">
        <v>125</v>
      </c>
      <c r="D3" s="344" t="s">
        <v>421</v>
      </c>
      <c r="E3" s="362" t="s">
        <v>125</v>
      </c>
      <c r="F3" s="153" t="s">
        <v>234</v>
      </c>
      <c r="G3" s="103" t="s">
        <v>350</v>
      </c>
      <c r="H3" s="414" t="s">
        <v>280</v>
      </c>
      <c r="I3" s="414" t="s">
        <v>487</v>
      </c>
      <c r="J3" s="422" t="s">
        <v>235</v>
      </c>
      <c r="K3" s="89"/>
    </row>
    <row r="4" spans="1:12" ht="19.5" customHeight="1">
      <c r="A4" s="157">
        <v>43101</v>
      </c>
      <c r="B4" s="100" t="s">
        <v>482</v>
      </c>
      <c r="C4" s="100" t="s">
        <v>124</v>
      </c>
      <c r="D4" s="100" t="s">
        <v>467</v>
      </c>
      <c r="E4" s="363" t="s">
        <v>124</v>
      </c>
      <c r="F4" s="345" t="s">
        <v>464</v>
      </c>
      <c r="G4" s="100" t="s">
        <v>124</v>
      </c>
      <c r="H4" s="342" t="s">
        <v>124</v>
      </c>
      <c r="I4" s="392" t="s">
        <v>124</v>
      </c>
      <c r="J4" s="423" t="s">
        <v>463</v>
      </c>
      <c r="L4" s="89"/>
    </row>
    <row r="5" spans="1:12" s="294" customFormat="1" ht="25.5" customHeight="1">
      <c r="A5" s="157">
        <v>43132</v>
      </c>
      <c r="B5" s="100" t="s">
        <v>482</v>
      </c>
      <c r="C5" s="421" t="s">
        <v>372</v>
      </c>
      <c r="D5" s="100" t="s">
        <v>467</v>
      </c>
      <c r="E5" s="363"/>
      <c r="F5" s="345" t="s">
        <v>464</v>
      </c>
      <c r="G5" s="100"/>
      <c r="H5" s="342"/>
      <c r="I5" s="342" t="s">
        <v>490</v>
      </c>
      <c r="J5" s="424" t="s">
        <v>491</v>
      </c>
    </row>
    <row r="6" spans="1:12" ht="29.25" customHeight="1">
      <c r="A6" s="157">
        <v>43160</v>
      </c>
      <c r="B6" s="100" t="s">
        <v>482</v>
      </c>
      <c r="C6" s="120" t="s">
        <v>372</v>
      </c>
      <c r="D6" s="100" t="s">
        <v>467</v>
      </c>
      <c r="E6" s="363"/>
      <c r="F6" s="345" t="s">
        <v>464</v>
      </c>
      <c r="G6" s="100"/>
      <c r="H6" s="342"/>
      <c r="I6" s="393" t="s">
        <v>124</v>
      </c>
      <c r="J6" s="425" t="s">
        <v>511</v>
      </c>
    </row>
    <row r="7" spans="1:12" ht="26.25" customHeight="1">
      <c r="A7" s="157">
        <v>43191</v>
      </c>
      <c r="B7" s="100"/>
      <c r="C7" s="100"/>
      <c r="D7" s="100"/>
      <c r="E7" s="363"/>
      <c r="F7" s="345"/>
      <c r="G7" s="100"/>
      <c r="H7" s="342"/>
      <c r="I7" s="342"/>
      <c r="J7" s="426"/>
    </row>
    <row r="8" spans="1:12" ht="24.75" customHeight="1">
      <c r="A8" s="157">
        <v>43221</v>
      </c>
      <c r="B8" s="100"/>
      <c r="C8" s="100"/>
      <c r="D8" s="100"/>
      <c r="E8" s="363"/>
      <c r="F8" s="345"/>
      <c r="G8" s="100"/>
      <c r="H8" s="342"/>
      <c r="I8" s="342"/>
      <c r="J8" s="426"/>
    </row>
    <row r="9" spans="1:12" ht="25.5" customHeight="1">
      <c r="A9" s="157">
        <v>43252</v>
      </c>
      <c r="B9" s="100"/>
      <c r="C9" s="100"/>
      <c r="D9" s="100"/>
      <c r="E9" s="363"/>
      <c r="F9" s="345"/>
      <c r="G9" s="100"/>
      <c r="H9" s="342"/>
      <c r="I9" s="342"/>
      <c r="J9" s="426"/>
    </row>
    <row r="10" spans="1:12" ht="27.75" customHeight="1">
      <c r="A10" s="157">
        <v>43282</v>
      </c>
      <c r="B10" s="100"/>
      <c r="C10" s="100"/>
      <c r="D10" s="100"/>
      <c r="E10" s="363"/>
      <c r="F10" s="345"/>
      <c r="G10" s="100"/>
      <c r="H10" s="342"/>
      <c r="I10" s="342"/>
      <c r="J10" s="426"/>
    </row>
    <row r="11" spans="1:12" ht="21.75" customHeight="1">
      <c r="A11" s="157">
        <v>43313</v>
      </c>
      <c r="B11" s="100"/>
      <c r="C11" s="100"/>
      <c r="D11" s="100"/>
      <c r="E11" s="363"/>
      <c r="F11" s="345"/>
      <c r="G11" s="100"/>
      <c r="H11" s="342"/>
      <c r="I11" s="342"/>
      <c r="J11" s="426"/>
    </row>
    <row r="12" spans="1:12" ht="23.25" customHeight="1">
      <c r="A12" s="157">
        <v>43344</v>
      </c>
      <c r="B12" s="100"/>
      <c r="C12" s="100"/>
      <c r="D12" s="100"/>
      <c r="E12" s="363"/>
      <c r="F12" s="345"/>
      <c r="G12" s="100"/>
      <c r="H12" s="343"/>
      <c r="I12" s="343"/>
      <c r="J12" s="427"/>
    </row>
    <row r="13" spans="1:12" ht="21.75" customHeight="1">
      <c r="A13" s="157">
        <v>43374</v>
      </c>
      <c r="B13" s="100"/>
      <c r="C13" s="100"/>
      <c r="D13" s="100"/>
      <c r="E13" s="363"/>
      <c r="F13" s="346"/>
      <c r="G13" s="184"/>
      <c r="H13" s="343"/>
      <c r="I13" s="343"/>
      <c r="J13" s="427"/>
    </row>
    <row r="14" spans="1:12" ht="21" customHeight="1">
      <c r="A14" s="157">
        <v>43405</v>
      </c>
      <c r="B14" s="100"/>
      <c r="C14" s="100"/>
      <c r="D14" s="364"/>
      <c r="E14" s="363"/>
      <c r="F14" s="346"/>
      <c r="G14" s="184"/>
      <c r="H14" s="343"/>
      <c r="I14" s="343"/>
      <c r="J14" s="427"/>
    </row>
    <row r="15" spans="1:12" ht="21.75" customHeight="1" thickBot="1">
      <c r="A15" s="428">
        <v>43435</v>
      </c>
      <c r="B15" s="429"/>
      <c r="C15" s="429"/>
      <c r="D15" s="429"/>
      <c r="E15" s="430"/>
      <c r="F15" s="431"/>
      <c r="G15" s="432"/>
      <c r="H15" s="433"/>
      <c r="I15" s="433"/>
      <c r="J15" s="434"/>
    </row>
    <row r="17" spans="1:10" ht="22.5" customHeight="1">
      <c r="A17" s="49"/>
      <c r="B17" s="50"/>
      <c r="C17" s="50"/>
      <c r="D17" s="50"/>
      <c r="E17" s="50"/>
      <c r="F17" s="45"/>
      <c r="G17" s="45"/>
      <c r="H17" s="294"/>
      <c r="I17" s="294"/>
      <c r="J17" s="294"/>
    </row>
    <row r="77" spans="1:16">
      <c r="A77" s="217"/>
      <c r="B77" s="222"/>
      <c r="C77" s="222"/>
      <c r="D77" s="222"/>
      <c r="E77" s="222"/>
      <c r="F77" s="222"/>
      <c r="G77" s="222"/>
      <c r="H77" s="222"/>
      <c r="I77" s="222"/>
      <c r="J77" s="222"/>
      <c r="K77" s="217"/>
      <c r="L77" s="217"/>
      <c r="M77" s="217"/>
      <c r="N77" s="217"/>
      <c r="O77" s="217"/>
      <c r="P77" s="217"/>
    </row>
  </sheetData>
  <mergeCells count="3">
    <mergeCell ref="B2:E2"/>
    <mergeCell ref="A1:J1"/>
    <mergeCell ref="F2:J2"/>
  </mergeCells>
  <phoneticPr fontId="75" type="noConversion"/>
  <printOptions horizontalCentered="1"/>
  <pageMargins left="0.25" right="0.25" top="0.75" bottom="0.75" header="0.3" footer="0.3"/>
  <pageSetup paperSize="5" orientation="landscape" r:id="rId1"/>
  <headerFooter>
    <oddFooter>&amp;C&amp;"-,Bold"MEEI Bulletins Vol 55 No. 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O77"/>
  <sheetViews>
    <sheetView view="pageLayout" zoomScale="112" zoomScaleNormal="360" zoomScaleSheetLayoutView="80" zoomScalePageLayoutView="112" workbookViewId="0">
      <selection activeCell="G27" sqref="G27"/>
    </sheetView>
  </sheetViews>
  <sheetFormatPr defaultColWidth="9.140625" defaultRowHeight="12.75"/>
  <cols>
    <col min="1" max="1" width="11.85546875" style="39" customWidth="1"/>
    <col min="2" max="2" width="8.42578125" style="39" hidden="1" customWidth="1"/>
    <col min="3" max="3" width="8.42578125" style="293" hidden="1" customWidth="1"/>
    <col min="4" max="4" width="11.42578125" style="39" customWidth="1"/>
    <col min="5" max="5" width="10.28515625" style="39" customWidth="1"/>
    <col min="6" max="6" width="11.42578125" style="39" customWidth="1"/>
    <col min="7" max="7" width="10" style="39" customWidth="1"/>
    <col min="8" max="8" width="11.5703125" style="310" customWidth="1"/>
    <col min="9" max="9" width="10" style="310" customWidth="1"/>
    <col min="10" max="10" width="12.5703125" style="39" customWidth="1"/>
    <col min="11" max="16384" width="9.140625" style="39"/>
  </cols>
  <sheetData>
    <row r="1" spans="1:10" s="52" customFormat="1" ht="25.5" customHeight="1">
      <c r="A1" s="477" t="s">
        <v>440</v>
      </c>
      <c r="B1" s="478"/>
      <c r="C1" s="478"/>
      <c r="D1" s="478"/>
      <c r="E1" s="478"/>
      <c r="F1" s="478"/>
      <c r="G1" s="478"/>
      <c r="H1" s="479"/>
      <c r="I1" s="479"/>
      <c r="J1" s="480"/>
    </row>
    <row r="2" spans="1:10" s="46" customFormat="1" ht="33.75" customHeight="1">
      <c r="A2" s="155"/>
      <c r="B2" s="102" t="s">
        <v>125</v>
      </c>
      <c r="C2" s="102" t="s">
        <v>118</v>
      </c>
      <c r="D2" s="102" t="s">
        <v>234</v>
      </c>
      <c r="E2" s="101" t="s">
        <v>125</v>
      </c>
      <c r="F2" s="101" t="s">
        <v>235</v>
      </c>
      <c r="G2" s="101" t="s">
        <v>487</v>
      </c>
      <c r="H2" s="351" t="s">
        <v>411</v>
      </c>
      <c r="I2" s="351" t="s">
        <v>421</v>
      </c>
      <c r="J2" s="166" t="s">
        <v>230</v>
      </c>
    </row>
    <row r="3" spans="1:10" s="47" customFormat="1" ht="18.75" customHeight="1">
      <c r="A3" s="157">
        <v>43101</v>
      </c>
      <c r="B3" s="93">
        <v>0</v>
      </c>
      <c r="C3" s="90">
        <v>0</v>
      </c>
      <c r="D3" s="186">
        <v>20</v>
      </c>
      <c r="E3" s="186">
        <v>0</v>
      </c>
      <c r="F3" s="93">
        <v>14</v>
      </c>
      <c r="G3" s="93">
        <v>0</v>
      </c>
      <c r="H3" s="352">
        <v>27</v>
      </c>
      <c r="I3" s="352">
        <v>31</v>
      </c>
      <c r="J3" s="158">
        <f>SUM(B3:I3)</f>
        <v>92</v>
      </c>
    </row>
    <row r="4" spans="1:10" s="47" customFormat="1" ht="20.100000000000001" customHeight="1">
      <c r="A4" s="157">
        <v>43132</v>
      </c>
      <c r="B4" s="93"/>
      <c r="C4" s="90"/>
      <c r="D4" s="186">
        <v>28</v>
      </c>
      <c r="E4" s="186">
        <v>5</v>
      </c>
      <c r="F4" s="93">
        <v>42</v>
      </c>
      <c r="G4" s="93">
        <v>11</v>
      </c>
      <c r="H4" s="352">
        <v>19</v>
      </c>
      <c r="I4" s="352">
        <v>28</v>
      </c>
      <c r="J4" s="158">
        <f>SUM(B4:I4)</f>
        <v>133</v>
      </c>
    </row>
    <row r="5" spans="1:10" s="47" customFormat="1" ht="20.100000000000001" customHeight="1">
      <c r="A5" s="157">
        <v>43160</v>
      </c>
      <c r="B5" s="93"/>
      <c r="C5" s="90"/>
      <c r="D5" s="186">
        <v>11</v>
      </c>
      <c r="E5" s="186">
        <v>31</v>
      </c>
      <c r="F5" s="93">
        <v>37</v>
      </c>
      <c r="G5" s="93">
        <v>0</v>
      </c>
      <c r="H5" s="352">
        <v>27</v>
      </c>
      <c r="I5" s="352">
        <v>31</v>
      </c>
      <c r="J5" s="158">
        <f>SUM(D5:I5)</f>
        <v>137</v>
      </c>
    </row>
    <row r="6" spans="1:10" s="47" customFormat="1" ht="20.100000000000001" customHeight="1">
      <c r="A6" s="157">
        <v>43191</v>
      </c>
      <c r="B6" s="93"/>
      <c r="C6" s="90"/>
      <c r="D6" s="186"/>
      <c r="E6" s="186"/>
      <c r="F6" s="93"/>
      <c r="G6" s="93"/>
      <c r="H6" s="352"/>
      <c r="I6" s="352"/>
      <c r="J6" s="158"/>
    </row>
    <row r="7" spans="1:10" s="47" customFormat="1" ht="20.100000000000001" customHeight="1">
      <c r="A7" s="157">
        <v>43221</v>
      </c>
      <c r="B7" s="93"/>
      <c r="C7" s="90"/>
      <c r="D7" s="186"/>
      <c r="E7" s="186"/>
      <c r="F7" s="93"/>
      <c r="G7" s="93"/>
      <c r="H7" s="352"/>
      <c r="I7" s="352"/>
      <c r="J7" s="158"/>
    </row>
    <row r="8" spans="1:10" s="47" customFormat="1" ht="20.100000000000001" customHeight="1">
      <c r="A8" s="157">
        <v>43252</v>
      </c>
      <c r="B8" s="93"/>
      <c r="C8" s="90"/>
      <c r="D8" s="186"/>
      <c r="E8" s="186"/>
      <c r="F8" s="93"/>
      <c r="G8" s="93"/>
      <c r="H8" s="352"/>
      <c r="I8" s="352"/>
      <c r="J8" s="158"/>
    </row>
    <row r="9" spans="1:10" s="47" customFormat="1" ht="20.100000000000001" customHeight="1">
      <c r="A9" s="157">
        <v>43282</v>
      </c>
      <c r="B9" s="93"/>
      <c r="C9" s="90"/>
      <c r="D9" s="186"/>
      <c r="E9" s="186"/>
      <c r="F9" s="93"/>
      <c r="G9" s="93"/>
      <c r="H9" s="352"/>
      <c r="I9" s="352"/>
      <c r="J9" s="158"/>
    </row>
    <row r="10" spans="1:10" s="47" customFormat="1" ht="20.100000000000001" customHeight="1">
      <c r="A10" s="157">
        <v>43313</v>
      </c>
      <c r="B10" s="93"/>
      <c r="C10" s="90"/>
      <c r="D10" s="186"/>
      <c r="E10" s="186"/>
      <c r="F10" s="93"/>
      <c r="G10" s="93"/>
      <c r="H10" s="352"/>
      <c r="I10" s="352"/>
      <c r="J10" s="158"/>
    </row>
    <row r="11" spans="1:10" s="47" customFormat="1" ht="20.100000000000001" customHeight="1">
      <c r="A11" s="157">
        <v>43344</v>
      </c>
      <c r="B11" s="93"/>
      <c r="C11" s="90"/>
      <c r="D11" s="186"/>
      <c r="E11" s="186"/>
      <c r="F11" s="93"/>
      <c r="G11" s="93"/>
      <c r="H11" s="352"/>
      <c r="I11" s="352"/>
      <c r="J11" s="158"/>
    </row>
    <row r="12" spans="1:10" s="47" customFormat="1" ht="20.100000000000001" customHeight="1">
      <c r="A12" s="157">
        <v>43374</v>
      </c>
      <c r="B12" s="93"/>
      <c r="C12" s="90"/>
      <c r="D12" s="186"/>
      <c r="E12" s="186"/>
      <c r="F12" s="93"/>
      <c r="G12" s="93"/>
      <c r="H12" s="352"/>
      <c r="I12" s="352"/>
      <c r="J12" s="158"/>
    </row>
    <row r="13" spans="1:10" s="47" customFormat="1" ht="20.100000000000001" customHeight="1">
      <c r="A13" s="157">
        <v>43405</v>
      </c>
      <c r="B13" s="93"/>
      <c r="C13" s="90"/>
      <c r="D13" s="186"/>
      <c r="E13" s="186"/>
      <c r="F13" s="93"/>
      <c r="G13" s="93"/>
      <c r="H13" s="352"/>
      <c r="I13" s="352"/>
      <c r="J13" s="158"/>
    </row>
    <row r="14" spans="1:10" s="47" customFormat="1" ht="20.100000000000001" customHeight="1">
      <c r="A14" s="157">
        <v>43435</v>
      </c>
      <c r="B14" s="93"/>
      <c r="C14" s="90"/>
      <c r="D14" s="186"/>
      <c r="E14" s="186"/>
      <c r="F14" s="93"/>
      <c r="G14" s="93"/>
      <c r="H14" s="352"/>
      <c r="I14" s="352"/>
      <c r="J14" s="158"/>
    </row>
    <row r="15" spans="1:10" s="47" customFormat="1" ht="25.5" customHeight="1" thickBot="1">
      <c r="A15" s="159" t="s">
        <v>15</v>
      </c>
      <c r="B15" s="160">
        <f>SUM(B3:B14)</f>
        <v>0</v>
      </c>
      <c r="C15" s="160">
        <f t="shared" ref="C15:G15" si="0">SUM(C3:C14)</f>
        <v>0</v>
      </c>
      <c r="D15" s="160">
        <f t="shared" si="0"/>
        <v>59</v>
      </c>
      <c r="E15" s="160">
        <f t="shared" si="0"/>
        <v>36</v>
      </c>
      <c r="F15" s="160">
        <f t="shared" si="0"/>
        <v>93</v>
      </c>
      <c r="G15" s="160">
        <f t="shared" si="0"/>
        <v>11</v>
      </c>
      <c r="H15" s="353">
        <f>SUM(H3:H14)</f>
        <v>73</v>
      </c>
      <c r="I15" s="353">
        <f>SUM(I3:I14)</f>
        <v>90</v>
      </c>
      <c r="J15" s="161">
        <f>SUM(D15:I15)</f>
        <v>362</v>
      </c>
    </row>
    <row r="16" spans="1:10" s="47" customFormat="1"/>
    <row r="17" spans="1:6" ht="15.75">
      <c r="A17" s="415"/>
      <c r="B17" s="361"/>
      <c r="C17" s="296"/>
    </row>
    <row r="18" spans="1:6" ht="15">
      <c r="A18" s="48"/>
    </row>
    <row r="20" spans="1:6">
      <c r="F20" s="39" t="s">
        <v>391</v>
      </c>
    </row>
    <row r="77" spans="1:15">
      <c r="A77" s="224"/>
      <c r="B77" s="224"/>
      <c r="C77" s="224"/>
      <c r="D77" s="224"/>
      <c r="E77" s="224"/>
      <c r="F77" s="224"/>
      <c r="G77" s="224"/>
      <c r="H77" s="224"/>
      <c r="I77" s="224"/>
      <c r="J77" s="224"/>
      <c r="K77" s="224"/>
      <c r="L77" s="224"/>
      <c r="M77" s="224"/>
      <c r="N77" s="224"/>
      <c r="O77" s="224"/>
    </row>
  </sheetData>
  <mergeCells count="1">
    <mergeCell ref="A1:J1"/>
  </mergeCells>
  <phoneticPr fontId="75" type="noConversion"/>
  <printOptions horizontalCentered="1"/>
  <pageMargins left="0.25" right="0.25" top="0.75" bottom="0.75" header="0.3" footer="0.3"/>
  <pageSetup paperSize="5" orientation="landscape" r:id="rId1"/>
  <headerFooter>
    <oddFooter>&amp;C&amp;"-,Bold"MEEI Bulletins Vol 55 No. 3</oddFooter>
  </headerFooter>
  <ignoredErrors>
    <ignoredError sqref="J3:J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P77"/>
  <sheetViews>
    <sheetView view="pageLayout" zoomScaleNormal="100" zoomScaleSheetLayoutView="80" workbookViewId="0">
      <selection activeCell="G27" sqref="G27"/>
    </sheetView>
  </sheetViews>
  <sheetFormatPr defaultColWidth="9.140625" defaultRowHeight="12.75"/>
  <cols>
    <col min="1" max="1" width="11.85546875" style="39" customWidth="1"/>
    <col min="2" max="2" width="9.28515625" style="39" hidden="1" customWidth="1"/>
    <col min="3" max="3" width="11.85546875" style="310" hidden="1" customWidth="1"/>
    <col min="4" max="4" width="10.5703125" style="39" customWidth="1"/>
    <col min="5" max="5" width="14" style="39" hidden="1" customWidth="1"/>
    <col min="6" max="6" width="11.85546875" style="39" customWidth="1"/>
    <col min="7" max="7" width="11.85546875" style="310" customWidth="1"/>
    <col min="8" max="8" width="11.85546875" style="39" customWidth="1"/>
    <col min="9" max="10" width="11.85546875" style="310" customWidth="1"/>
    <col min="11" max="11" width="10.28515625" style="39" customWidth="1"/>
    <col min="12" max="16384" width="9.140625" style="39"/>
  </cols>
  <sheetData>
    <row r="1" spans="1:11" s="52" customFormat="1" ht="25.5" customHeight="1">
      <c r="A1" s="477" t="s">
        <v>441</v>
      </c>
      <c r="B1" s="478"/>
      <c r="C1" s="478"/>
      <c r="D1" s="478"/>
      <c r="E1" s="478"/>
      <c r="F1" s="478"/>
      <c r="G1" s="478"/>
      <c r="H1" s="478"/>
      <c r="I1" s="479"/>
      <c r="J1" s="479"/>
      <c r="K1" s="480"/>
    </row>
    <row r="2" spans="1:11" s="46" customFormat="1" ht="27.75" customHeight="1">
      <c r="A2" s="328"/>
      <c r="B2" s="102" t="s">
        <v>125</v>
      </c>
      <c r="C2" s="102" t="s">
        <v>118</v>
      </c>
      <c r="D2" s="102" t="s">
        <v>234</v>
      </c>
      <c r="E2" s="102" t="s">
        <v>350</v>
      </c>
      <c r="F2" s="102" t="s">
        <v>235</v>
      </c>
      <c r="G2" s="102" t="s">
        <v>487</v>
      </c>
      <c r="H2" s="102" t="s">
        <v>125</v>
      </c>
      <c r="I2" s="389" t="s">
        <v>411</v>
      </c>
      <c r="J2" s="389" t="s">
        <v>421</v>
      </c>
      <c r="K2" s="166" t="s">
        <v>230</v>
      </c>
    </row>
    <row r="3" spans="1:11" s="47" customFormat="1" ht="21.95" customHeight="1">
      <c r="A3" s="157">
        <v>43101</v>
      </c>
      <c r="B3" s="90">
        <v>0</v>
      </c>
      <c r="C3" s="90">
        <v>0</v>
      </c>
      <c r="D3" s="90">
        <v>3649</v>
      </c>
      <c r="E3" s="90">
        <v>0</v>
      </c>
      <c r="F3" s="90">
        <f>'[1]LEASE OPERATORS'!F8</f>
        <v>3630</v>
      </c>
      <c r="G3" s="90">
        <v>0</v>
      </c>
      <c r="H3" s="90">
        <v>0</v>
      </c>
      <c r="I3" s="390">
        <v>8105</v>
      </c>
      <c r="J3" s="390">
        <v>8030</v>
      </c>
      <c r="K3" s="158">
        <f>SUM(B3:J3)</f>
        <v>23414</v>
      </c>
    </row>
    <row r="4" spans="1:11" s="47" customFormat="1" ht="21.95" customHeight="1">
      <c r="A4" s="157">
        <v>43132</v>
      </c>
      <c r="B4" s="90"/>
      <c r="C4" s="90"/>
      <c r="D4" s="90">
        <v>4134</v>
      </c>
      <c r="E4" s="90"/>
      <c r="F4" s="90">
        <f>'[1]LEASE OPERATORS'!F9</f>
        <v>13178</v>
      </c>
      <c r="G4" s="90">
        <v>360</v>
      </c>
      <c r="H4" s="90">
        <v>2357</v>
      </c>
      <c r="I4" s="390">
        <v>8691</v>
      </c>
      <c r="J4" s="390">
        <v>2434</v>
      </c>
      <c r="K4" s="158">
        <f>SUM(B4:J4)</f>
        <v>31154</v>
      </c>
    </row>
    <row r="5" spans="1:11" s="47" customFormat="1" ht="21.95" customHeight="1">
      <c r="A5" s="157">
        <v>43160</v>
      </c>
      <c r="B5" s="90"/>
      <c r="C5" s="90"/>
      <c r="D5" s="90">
        <v>3089</v>
      </c>
      <c r="E5" s="90"/>
      <c r="F5" s="90">
        <f>'[1]LEASE OPERATORS'!F10</f>
        <v>11228</v>
      </c>
      <c r="G5" s="90">
        <v>0</v>
      </c>
      <c r="H5" s="90">
        <v>12165</v>
      </c>
      <c r="I5" s="390">
        <v>0</v>
      </c>
      <c r="J5" s="390">
        <v>0</v>
      </c>
      <c r="K5" s="158">
        <f>SUM(B5:J5)</f>
        <v>26482</v>
      </c>
    </row>
    <row r="6" spans="1:11" s="47" customFormat="1" ht="21.95" customHeight="1">
      <c r="A6" s="157">
        <v>43191</v>
      </c>
      <c r="B6" s="90"/>
      <c r="C6" s="90"/>
      <c r="D6" s="90"/>
      <c r="E6" s="90"/>
      <c r="F6" s="90"/>
      <c r="G6" s="90"/>
      <c r="H6" s="90"/>
      <c r="I6" s="390"/>
      <c r="J6" s="390"/>
      <c r="K6" s="158"/>
    </row>
    <row r="7" spans="1:11" s="47" customFormat="1" ht="21.95" customHeight="1">
      <c r="A7" s="157">
        <v>43221</v>
      </c>
      <c r="B7" s="90"/>
      <c r="C7" s="90"/>
      <c r="D7" s="90"/>
      <c r="E7" s="90"/>
      <c r="F7" s="90"/>
      <c r="G7" s="90"/>
      <c r="H7" s="90"/>
      <c r="I7" s="390"/>
      <c r="J7" s="390"/>
      <c r="K7" s="158"/>
    </row>
    <row r="8" spans="1:11" s="47" customFormat="1" ht="21.95" customHeight="1">
      <c r="A8" s="157">
        <v>43252</v>
      </c>
      <c r="B8" s="90"/>
      <c r="C8" s="90"/>
      <c r="D8" s="90"/>
      <c r="E8" s="90"/>
      <c r="F8" s="90"/>
      <c r="G8" s="90"/>
      <c r="H8" s="90"/>
      <c r="I8" s="390"/>
      <c r="J8" s="390"/>
      <c r="K8" s="158"/>
    </row>
    <row r="9" spans="1:11" s="47" customFormat="1" ht="21.95" customHeight="1">
      <c r="A9" s="157">
        <v>43282</v>
      </c>
      <c r="B9" s="90"/>
      <c r="C9" s="90"/>
      <c r="D9" s="90"/>
      <c r="E9" s="90"/>
      <c r="F9" s="90"/>
      <c r="G9" s="90"/>
      <c r="H9" s="90"/>
      <c r="I9" s="390"/>
      <c r="J9" s="390"/>
      <c r="K9" s="158"/>
    </row>
    <row r="10" spans="1:11" s="47" customFormat="1" ht="21.95" customHeight="1">
      <c r="A10" s="157">
        <v>43313</v>
      </c>
      <c r="B10" s="90"/>
      <c r="C10" s="90"/>
      <c r="D10" s="90"/>
      <c r="E10" s="90"/>
      <c r="F10" s="90"/>
      <c r="G10" s="90"/>
      <c r="H10" s="90"/>
      <c r="I10" s="390"/>
      <c r="J10" s="390"/>
      <c r="K10" s="158"/>
    </row>
    <row r="11" spans="1:11" s="47" customFormat="1" ht="21.95" customHeight="1">
      <c r="A11" s="157">
        <v>43344</v>
      </c>
      <c r="B11" s="90"/>
      <c r="C11" s="90"/>
      <c r="D11" s="90"/>
      <c r="E11" s="90"/>
      <c r="F11" s="90"/>
      <c r="G11" s="90"/>
      <c r="H11" s="90"/>
      <c r="I11" s="390"/>
      <c r="J11" s="390"/>
      <c r="K11" s="158"/>
    </row>
    <row r="12" spans="1:11" s="47" customFormat="1" ht="21.95" customHeight="1">
      <c r="A12" s="157">
        <v>43374</v>
      </c>
      <c r="B12" s="90"/>
      <c r="C12" s="90"/>
      <c r="D12" s="90"/>
      <c r="E12" s="90"/>
      <c r="F12" s="90"/>
      <c r="G12" s="90"/>
      <c r="H12" s="90"/>
      <c r="I12" s="390"/>
      <c r="J12" s="390"/>
      <c r="K12" s="158"/>
    </row>
    <row r="13" spans="1:11" s="47" customFormat="1" ht="21.95" customHeight="1">
      <c r="A13" s="157">
        <v>43405</v>
      </c>
      <c r="B13" s="90"/>
      <c r="C13" s="90"/>
      <c r="D13" s="90"/>
      <c r="E13" s="90"/>
      <c r="F13" s="90"/>
      <c r="G13" s="90"/>
      <c r="H13" s="90"/>
      <c r="I13" s="390"/>
      <c r="J13" s="390"/>
      <c r="K13" s="158"/>
    </row>
    <row r="14" spans="1:11" s="47" customFormat="1" ht="21.95" customHeight="1">
      <c r="A14" s="157">
        <v>43435</v>
      </c>
      <c r="B14" s="90"/>
      <c r="C14" s="90"/>
      <c r="D14" s="90"/>
      <c r="E14" s="90"/>
      <c r="F14" s="90"/>
      <c r="G14" s="90"/>
      <c r="H14" s="90"/>
      <c r="I14" s="390"/>
      <c r="J14" s="390"/>
      <c r="K14" s="158"/>
    </row>
    <row r="15" spans="1:11" s="47" customFormat="1" ht="25.5" customHeight="1" thickBot="1">
      <c r="A15" s="159" t="s">
        <v>15</v>
      </c>
      <c r="B15" s="160">
        <f>SUM(B3:B14)</f>
        <v>0</v>
      </c>
      <c r="C15" s="160">
        <f t="shared" ref="C15" si="0">SUM(C3:C14)</f>
        <v>0</v>
      </c>
      <c r="D15" s="160">
        <f t="shared" ref="D15:J15" si="1">SUM(D3:D14)</f>
        <v>10872</v>
      </c>
      <c r="E15" s="160">
        <f t="shared" si="1"/>
        <v>0</v>
      </c>
      <c r="F15" s="160">
        <f t="shared" si="1"/>
        <v>28036</v>
      </c>
      <c r="G15" s="160">
        <f>SUM(G3:G14)</f>
        <v>360</v>
      </c>
      <c r="H15" s="160">
        <f t="shared" si="1"/>
        <v>14522</v>
      </c>
      <c r="I15" s="160">
        <f t="shared" si="1"/>
        <v>16796</v>
      </c>
      <c r="J15" s="160">
        <f t="shared" si="1"/>
        <v>10464</v>
      </c>
      <c r="K15" s="161">
        <f>SUM(K3:K14)</f>
        <v>81050</v>
      </c>
    </row>
    <row r="16" spans="1:11" s="47" customFormat="1"/>
    <row r="17" spans="1:2" ht="15.75">
      <c r="A17" s="481"/>
      <c r="B17" s="481"/>
    </row>
    <row r="18" spans="1:2" ht="15">
      <c r="A18" s="48"/>
    </row>
    <row r="77" spans="1:16">
      <c r="A77" s="224"/>
      <c r="B77" s="224"/>
      <c r="C77" s="224"/>
      <c r="D77" s="224"/>
      <c r="E77" s="224"/>
      <c r="F77" s="224"/>
      <c r="G77" s="224"/>
      <c r="H77" s="224"/>
      <c r="I77" s="224"/>
      <c r="J77" s="224"/>
      <c r="K77" s="224"/>
      <c r="L77" s="224"/>
      <c r="M77" s="224"/>
      <c r="N77" s="224"/>
      <c r="O77" s="224"/>
      <c r="P77" s="224"/>
    </row>
  </sheetData>
  <mergeCells count="2">
    <mergeCell ref="A17:B17"/>
    <mergeCell ref="A1:K1"/>
  </mergeCells>
  <printOptions horizontalCentered="1"/>
  <pageMargins left="0.25" right="0.25" top="0.75" bottom="0.75" header="0.3" footer="0.3"/>
  <pageSetup paperSize="5" orientation="landscape" r:id="rId1"/>
  <headerFooter>
    <oddFooter>&amp;C&amp;"-,Bold"MEEI Bulletins Vol 55 No. 3</oddFooter>
  </headerFooter>
  <ignoredErrors>
    <ignoredError sqref="K3:K4" formulaRange="1"/>
  </ignoredError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'2F'!Print_Area</vt:lpstr>
      <vt:lpstr>'3A,3B'!Print_Area</vt:lpstr>
      <vt:lpstr>'4A,4B'!Print_Area</vt:lpstr>
      <vt:lpstr>'4C'!Print_Area</vt:lpstr>
      <vt:lpstr>'4D,4E'!Print_Area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2018-05-04T19:37:53Z</cp:lastPrinted>
  <dcterms:created xsi:type="dcterms:W3CDTF">2008-04-16T12:50:08Z</dcterms:created>
  <dcterms:modified xsi:type="dcterms:W3CDTF">2018-05-04T19:38:31Z</dcterms:modified>
</cp:coreProperties>
</file>