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5580" yWindow="0" windowWidth="27870" windowHeight="12885" tabRatio="791"/>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'1A'!$A$1:$U$21</definedName>
    <definedName name="_xlnm.Print_Area" localSheetId="5">'1B'!$D$1:$J$18</definedName>
    <definedName name="_xlnm.Print_Area" localSheetId="6">'2A'!$A$1:$K$15</definedName>
    <definedName name="_xlnm.Print_Area" localSheetId="7">'2B'!$A$1:$K$16</definedName>
    <definedName name="_xlnm.Print_Area" localSheetId="8">'2C'!$A$1:$L$16</definedName>
    <definedName name="_xlnm.Print_Area" localSheetId="9">'2D'!$A$1:$J$35</definedName>
    <definedName name="_xlnm.Print_Area" localSheetId="11">'2F'!$A$1:$L$17</definedName>
    <definedName name="_xlnm.Print_Area" localSheetId="12">'3A,3B'!$A$1:$N$28</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K10" i="86" l="1"/>
  <c r="S11" i="61" l="1"/>
  <c r="R11" i="61"/>
  <c r="M11" i="61"/>
  <c r="G11" i="61"/>
  <c r="I10" i="66" l="1"/>
  <c r="L4" i="84" l="1"/>
  <c r="L5" i="84"/>
  <c r="L6" i="84"/>
  <c r="L7" i="84"/>
  <c r="L8" i="84"/>
  <c r="L9" i="84"/>
  <c r="L10" i="84"/>
  <c r="L3" i="84"/>
  <c r="K4" i="59" l="1"/>
  <c r="K5" i="59"/>
  <c r="K6" i="59"/>
  <c r="K7" i="59"/>
  <c r="K8" i="59"/>
  <c r="K9" i="59"/>
  <c r="K10" i="59"/>
  <c r="K3" i="59"/>
  <c r="J10" i="56" l="1"/>
  <c r="U16" i="82" l="1"/>
  <c r="U5" i="82"/>
  <c r="U6" i="82"/>
  <c r="U7" i="82"/>
  <c r="U8" i="82"/>
  <c r="U9" i="82"/>
  <c r="U10" i="82"/>
  <c r="U11" i="82"/>
  <c r="U4" i="82"/>
  <c r="P16" i="61" l="1"/>
  <c r="J4" i="56" l="1"/>
  <c r="J5" i="56"/>
  <c r="J6" i="56"/>
  <c r="J7" i="56"/>
  <c r="J8" i="56"/>
  <c r="J9" i="56"/>
  <c r="J3" i="56"/>
  <c r="J15" i="56"/>
  <c r="K9" i="86" l="1"/>
  <c r="R10" i="61" l="1"/>
  <c r="M10" i="61"/>
  <c r="G10" i="61"/>
  <c r="S10" i="61" l="1"/>
  <c r="E15" i="84" l="1"/>
  <c r="F15" i="84"/>
  <c r="G15" i="84"/>
  <c r="H15" i="84"/>
  <c r="I15" i="84"/>
  <c r="J15" i="84"/>
  <c r="K15" i="84"/>
  <c r="D15" i="84"/>
  <c r="K15" i="59"/>
  <c r="L15" i="84"/>
  <c r="G10" i="66" l="1"/>
  <c r="K8" i="86" l="1"/>
  <c r="G9" i="61" l="1"/>
  <c r="M9" i="61"/>
  <c r="R9" i="61"/>
  <c r="S9" i="61" l="1"/>
  <c r="E15" i="59" l="1"/>
  <c r="F15" i="59"/>
  <c r="G15" i="59"/>
  <c r="H15" i="59"/>
  <c r="I15" i="59"/>
  <c r="J15" i="59"/>
  <c r="D15" i="59"/>
  <c r="R8" i="61" l="1"/>
  <c r="M8" i="61"/>
  <c r="G8" i="61"/>
  <c r="S8" i="61" l="1"/>
  <c r="K7" i="86"/>
  <c r="O4" i="87" l="1"/>
  <c r="O5" i="87"/>
  <c r="O6" i="87"/>
  <c r="O7" i="87"/>
  <c r="O8" i="87"/>
  <c r="O9" i="87"/>
  <c r="O10" i="87"/>
  <c r="O11" i="87"/>
  <c r="O12" i="87"/>
  <c r="O13" i="87"/>
  <c r="O14" i="87"/>
  <c r="N6" i="88"/>
  <c r="B14" i="88"/>
  <c r="N20" i="88"/>
  <c r="G6" i="61" l="1"/>
  <c r="G7" i="61"/>
  <c r="K6" i="86" l="1"/>
  <c r="R7" i="61" l="1"/>
  <c r="M7" i="61"/>
  <c r="S7" i="61" l="1"/>
  <c r="B7" i="94" l="1"/>
  <c r="D14" i="89" l="1"/>
  <c r="K4" i="86" l="1"/>
  <c r="K5" i="86"/>
  <c r="K16" i="61" l="1"/>
  <c r="J16" i="61"/>
  <c r="N16" i="61"/>
  <c r="R6" i="61"/>
  <c r="M6" i="61"/>
  <c r="S6" i="61" l="1"/>
  <c r="B10" i="66" l="1"/>
  <c r="C10" i="66"/>
  <c r="Q16" i="61" l="1"/>
  <c r="R5" i="61"/>
  <c r="M5" i="61"/>
  <c r="G5" i="61"/>
  <c r="S5" i="61" l="1"/>
  <c r="B12" i="90" l="1"/>
  <c r="R4" i="61" l="1"/>
  <c r="C15" i="84" l="1"/>
  <c r="N23" i="66" l="1"/>
  <c r="N15" i="66"/>
  <c r="N16" i="66"/>
  <c r="N17" i="66"/>
  <c r="N18" i="66"/>
  <c r="N19" i="66"/>
  <c r="N20" i="66"/>
  <c r="N21" i="66"/>
  <c r="N22" i="66"/>
  <c r="N14" i="66"/>
  <c r="N24" i="66" l="1"/>
  <c r="M24" i="66"/>
  <c r="N4" i="92" l="1"/>
  <c r="L15" i="86" l="1"/>
  <c r="K14" i="94" l="1"/>
  <c r="K7" i="94"/>
  <c r="K24" i="90"/>
  <c r="K12" i="90"/>
  <c r="L24" i="66" l="1"/>
  <c r="N6" i="66"/>
  <c r="N9" i="66"/>
  <c r="N8" i="66"/>
  <c r="N7" i="66"/>
  <c r="N5" i="66"/>
  <c r="N4" i="66"/>
  <c r="N3" i="66"/>
  <c r="N10" i="66" l="1"/>
  <c r="K24" i="66"/>
  <c r="J24" i="66"/>
  <c r="I24" i="66"/>
  <c r="H24" i="66"/>
  <c r="C24" i="66" l="1"/>
  <c r="D24" i="66"/>
  <c r="E24" i="66"/>
  <c r="F24" i="66"/>
  <c r="G24" i="66"/>
  <c r="B24" i="66"/>
  <c r="D10" i="66"/>
  <c r="E10" i="66"/>
  <c r="F10" i="66"/>
  <c r="H10" i="66"/>
  <c r="J10" i="66"/>
  <c r="K3" i="86" l="1"/>
  <c r="K15" i="86" s="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L10" i="66"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O16" i="61" l="1"/>
  <c r="I16" i="61" l="1"/>
  <c r="D7" i="93" l="1"/>
  <c r="D21" i="87" l="1"/>
  <c r="E21" i="87"/>
  <c r="L14" i="92" l="1"/>
  <c r="L15" i="87" l="1"/>
  <c r="J7" i="94" l="1"/>
  <c r="J14" i="94"/>
  <c r="H24" i="90"/>
  <c r="H12" i="90"/>
  <c r="G7" i="94"/>
  <c r="H7" i="94"/>
  <c r="O3" i="87"/>
  <c r="G14" i="94"/>
  <c r="G24" i="90"/>
  <c r="G12" i="90"/>
  <c r="F24" i="90"/>
  <c r="F12" i="90"/>
  <c r="H16" i="61"/>
  <c r="F16" i="61"/>
  <c r="D16" i="61"/>
  <c r="B16" i="61"/>
  <c r="R16" i="61"/>
  <c r="M16" i="61"/>
  <c r="G16" i="61"/>
  <c r="B24" i="90"/>
  <c r="F22" i="91"/>
  <c r="F11" i="91"/>
  <c r="N19" i="89"/>
  <c r="N19" i="90"/>
  <c r="M10" i="66"/>
  <c r="N19" i="88"/>
  <c r="N21" i="88"/>
  <c r="N22" i="88"/>
  <c r="N23" i="88"/>
  <c r="N24" i="88"/>
  <c r="N25" i="88"/>
  <c r="N26" i="88"/>
  <c r="N27" i="88"/>
  <c r="N18" i="88"/>
  <c r="N5" i="88"/>
  <c r="N7" i="88"/>
  <c r="N8" i="88"/>
  <c r="N9" i="88"/>
  <c r="N10" i="88"/>
  <c r="N11" i="88"/>
  <c r="N12" i="88"/>
  <c r="N13" i="88"/>
  <c r="N4" i="88"/>
  <c r="H14" i="92"/>
  <c r="H22" i="91"/>
  <c r="D7" i="94"/>
  <c r="D22" i="91"/>
  <c r="E22" i="91"/>
  <c r="O20" i="87"/>
  <c r="O19"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S4" i="61"/>
  <c r="S16" i="61" s="1"/>
  <c r="N22" i="91"/>
  <c r="N14" i="88"/>
  <c r="N7" i="93"/>
  <c r="N11" i="91"/>
  <c r="N14" i="92"/>
  <c r="N7" i="92"/>
  <c r="O15" i="87"/>
  <c r="O21" i="87"/>
  <c r="N24" i="90"/>
  <c r="N12" i="90"/>
  <c r="N7" i="94"/>
  <c r="N14" i="94"/>
</calcChain>
</file>

<file path=xl/sharedStrings.xml><?xml version="1.0" encoding="utf-8"?>
<sst xmlns="http://schemas.openxmlformats.org/spreadsheetml/2006/main" count="1047" uniqueCount="563">
  <si>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</si>
  <si>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</si>
  <si>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</si>
  <si>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</si>
  <si>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</si>
  <si>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</si>
  <si>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</si>
  <si>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</si>
  <si>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</si>
  <si>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</si>
  <si>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</si>
  <si>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</si>
  <si>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</si>
  <si>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</si>
  <si>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</si>
  <si>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</si>
  <si>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</si>
  <si>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</si>
  <si>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</si>
  <si>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</si>
  <si>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</si>
  <si>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</si>
  <si>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</si>
  <si>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</si>
  <si>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</si>
  <si>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</si>
  <si>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</si>
  <si>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</si>
  <si>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</si>
  <si>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</si>
  <si>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</si>
  <si>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</si>
  <si>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</si>
  <si>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</si>
  <si>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</si>
  <si>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</si>
  <si>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</si>
  <si>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</si>
  <si>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</si>
  <si>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</si>
  <si>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</si>
  <si>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</si>
  <si>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</si>
  <si>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</si>
  <si>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</si>
  <si>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</si>
  <si>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</si>
  <si>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</si>
  <si>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</si>
  <si>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</si>
  <si>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</si>
  <si>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</si>
  <si>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</si>
  <si>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</si>
  <si>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</si>
  <si>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</si>
  <si>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</si>
  <si>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</si>
  <si>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</si>
  <si>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</si>
  <si>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</si>
  <si>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</si>
  <si>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</si>
  <si>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</si>
  <si>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</si>
  <si>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</si>
  <si>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</si>
  <si>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</si>
  <si>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</si>
  <si>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</si>
  <si>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</si>
  <si>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</si>
  <si>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</si>
  <si>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</si>
  <si>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</si>
  <si>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</si>
  <si>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</si>
  <si>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</si>
  <si>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</si>
  <si>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</si>
  <si>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</si>
  <si>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</si>
  <si>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</si>
  <si>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</si>
  <si>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</si>
  <si>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</si>
  <si>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</si>
  <si>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</si>
  <si>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</si>
  <si>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</si>
  <si>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</si>
  <si>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</si>
  <si>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</si>
  <si>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</si>
  <si>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</si>
  <si>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</si>
  <si>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</si>
  <si>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</si>
  <si>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</si>
  <si>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</si>
  <si>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</si>
  <si>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</si>
  <si>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</si>
  <si>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</si>
  <si>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</si>
  <si>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</si>
  <si>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</si>
  <si>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</si>
  <si>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</si>
  <si>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</si>
  <si>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</si>
  <si>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</si>
  <si>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</si>
  <si>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</si>
  <si>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</si>
  <si>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</si>
  <si>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</si>
  <si>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</si>
  <si>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</si>
  <si>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</si>
  <si>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</si>
  <si>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</si>
  <si>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</si>
  <si>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</si>
  <si>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</si>
  <si>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</si>
  <si>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</si>
  <si>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</si>
  <si>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</si>
  <si>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</si>
  <si>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</si>
  <si>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</si>
  <si>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</si>
  <si>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</si>
  <si>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</si>
  <si>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</si>
  <si>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</si>
  <si>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</si>
  <si>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</si>
  <si>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</si>
  <si>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</si>
  <si>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</si>
  <si>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</si>
  <si>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</si>
  <si>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</si>
  <si>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</si>
  <si>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</si>
  <si>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</si>
  <si>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</si>
  <si>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</si>
  <si>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</si>
  <si>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</si>
  <si>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</si>
  <si>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</si>
  <si>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</si>
  <si>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</si>
  <si>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</si>
  <si>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</si>
  <si>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</si>
  <si>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</si>
  <si>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</si>
  <si>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</si>
  <si>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</si>
  <si>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</si>
  <si>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</si>
  <si>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</si>
  <si>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</si>
  <si>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</si>
  <si>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</si>
  <si>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</si>
  <si>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</si>
  <si>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</si>
  <si>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</si>
  <si>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</si>
  <si>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</si>
  <si>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</si>
  <si>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</si>
  <si>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</si>
  <si>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</si>
  <si>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</si>
  <si>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</si>
  <si>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</si>
  <si>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</si>
  <si>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</si>
  <si>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</si>
  <si>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</si>
  <si>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</si>
  <si>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</si>
  <si>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</si>
  <si>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</si>
  <si>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</si>
  <si>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</si>
  <si>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</si>
  <si>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</si>
  <si>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</si>
  <si>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</si>
  <si>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</si>
  <si>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</si>
  <si>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</si>
  <si>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</si>
  <si>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</si>
  <si>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</si>
  <si>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</si>
  <si>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</si>
  <si>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</si>
  <si>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</si>
  <si>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</si>
  <si>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</si>
  <si>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</si>
  <si>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</si>
  <si>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</si>
  <si>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</si>
  <si>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</si>
  <si>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</si>
  <si>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</si>
  <si>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</si>
  <si>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</si>
  <si>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</si>
  <si>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</si>
  <si>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</si>
  <si>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</si>
  <si>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</si>
  <si>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</si>
  <si>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</si>
  <si>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</si>
  <si>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</si>
  <si>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</si>
  <si>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</si>
  <si>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</si>
  <si>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</si>
  <si>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</si>
  <si>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</si>
  <si>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</si>
  <si>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</si>
  <si>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</si>
  <si>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</si>
  <si>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</si>
  <si>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</si>
  <si>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</si>
  <si>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</si>
  <si>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</si>
  <si>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</si>
  <si>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</si>
  <si>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</si>
  <si>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</si>
  <si>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</si>
  <si>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</si>
  <si>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</si>
  <si>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</si>
  <si>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</si>
  <si>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</si>
  <si>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</si>
  <si>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</si>
  <si>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</si>
  <si>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</si>
  <si>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</si>
  <si>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</si>
  <si>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</si>
  <si>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</si>
  <si>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</si>
  <si>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</si>
  <si>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</si>
  <si>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</si>
  <si>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</si>
  <si>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</si>
  <si>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</si>
  <si>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</si>
  <si>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</si>
  <si>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</si>
  <si>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</si>
  <si>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</si>
  <si>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</si>
  <si>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</si>
  <si>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</si>
  <si>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</si>
  <si>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</si>
  <si>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</si>
  <si>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</si>
  <si>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</si>
  <si>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</si>
  <si>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</si>
  <si>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</si>
  <si>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</si>
  <si>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</si>
  <si>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</si>
  <si>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</si>
  <si>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</si>
  <si>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</si>
  <si>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</si>
  <si>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</si>
  <si>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</si>
  <si>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</si>
  <si>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</si>
  <si>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</si>
  <si>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</si>
  <si>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</si>
  <si>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</si>
  <si>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</si>
  <si>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</si>
  <si>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</si>
  <si>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</si>
  <si>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</si>
  <si>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</si>
  <si>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</si>
  <si>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</si>
  <si>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</si>
  <si>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</si>
  <si>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</si>
  <si>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</si>
  <si>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</si>
  <si>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</si>
  <si>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</si>
  <si>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</si>
  <si>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</si>
  <si>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</si>
  <si>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</si>
  <si>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</si>
  <si>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</si>
  <si>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</si>
  <si>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</si>
  <si>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</si>
  <si>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</si>
  <si>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</si>
  <si>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</si>
  <si>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</si>
  <si>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</si>
  <si>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</si>
  <si>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</si>
  <si>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</si>
  <si>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</si>
  <si>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</si>
  <si>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</si>
  <si>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</si>
  <si>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</si>
  <si>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</si>
  <si>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</si>
  <si>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</si>
  <si>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</si>
  <si>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</si>
  <si>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</si>
  <si>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</si>
  <si>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</si>
  <si>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</si>
  <si>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</si>
  <si>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</si>
  <si>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</si>
  <si>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</si>
  <si>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</si>
  <si>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</si>
  <si>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</si>
  <si>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</si>
  <si>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</si>
  <si>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</si>
  <si>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</si>
  <si>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</si>
  <si>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</si>
  <si>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</si>
  <si>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</si>
  <si>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</si>
  <si>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</si>
  <si>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</si>
  <si>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</si>
  <si>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</si>
  <si>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</si>
  <si>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</si>
  <si>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</si>
  <si>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</si>
  <si>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</si>
  <si>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</si>
  <si>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</si>
  <si>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</si>
  <si>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</si>
  <si>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</si>
  <si>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</si>
  <si>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</si>
  <si>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</si>
  <si>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</si>
  <si>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</si>
  <si>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</si>
  <si>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</si>
  <si>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</si>
  <si>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</si>
  <si>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</si>
  <si>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</si>
  <si>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</si>
  <si>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</si>
  <si>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</si>
  <si>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</si>
  <si>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</si>
  <si>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</si>
  <si>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</si>
  <si>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</si>
  <si>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</si>
  <si>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</si>
  <si>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</si>
  <si>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</si>
  <si>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</si>
  <si>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</si>
  <si>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</si>
  <si>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</si>
  <si>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</si>
  <si>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</si>
  <si>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</si>
  <si>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</si>
  <si>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</si>
  <si>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</si>
  <si>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</si>
  <si>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</si>
  <si>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</si>
  <si>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</si>
  <si>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</si>
  <si>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</si>
  <si>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</si>
  <si>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</si>
  <si>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</si>
  <si>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</si>
  <si>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</si>
  <si>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</si>
  <si>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</si>
  <si>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</si>
  <si>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</si>
  <si>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</si>
  <si>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</si>
  <si>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</si>
  <si>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</si>
  <si>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</si>
  <si>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</si>
  <si>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</si>
  <si>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</si>
  <si>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</si>
  <si>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</si>
  <si>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</si>
  <si>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</si>
  <si>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</si>
  <si>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</si>
  <si>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</si>
  <si>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</si>
  <si>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</si>
  <si>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</si>
  <si>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</si>
  <si>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</si>
  <si>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</si>
  <si>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</si>
  <si>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</si>
  <si>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</si>
  <si>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</si>
  <si>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</si>
  <si>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</si>
  <si>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</si>
  <si>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</si>
  <si>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</si>
  <si>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</si>
  <si>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</si>
  <si>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</si>
  <si>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</si>
  <si>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</si>
  <si>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</si>
  <si>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</si>
  <si>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</si>
  <si>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</si>
  <si>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</si>
  <si>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</si>
  <si>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</si>
  <si>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</si>
  <si>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</si>
  <si>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</si>
  <si>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</si>
  <si>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</si>
  <si>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</si>
  <si>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</si>
  <si>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</si>
  <si>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</si>
  <si>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</si>
  <si>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</si>
  <si>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</si>
  <si>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</si>
  <si>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</si>
  <si>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</si>
  <si>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</si>
  <si>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</si>
  <si>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</si>
  <si>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</si>
  <si>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</si>
  <si>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POGTL</t>
  </si>
  <si>
    <t>Primera Oil &amp; Gas T'dad ltd</t>
  </si>
  <si>
    <t>FYZABAD</t>
  </si>
  <si>
    <t>PARANG</t>
  </si>
  <si>
    <t>PAS-LAND-1511</t>
  </si>
  <si>
    <t>PAS-LAND-602</t>
  </si>
  <si>
    <t>FYZ-LAND-1051</t>
  </si>
  <si>
    <t>PFC-LAND-464</t>
  </si>
  <si>
    <t>PFC-LAND-465</t>
  </si>
  <si>
    <t>FYZ-LAND-305</t>
  </si>
  <si>
    <t>FYZ-LAND-306</t>
  </si>
  <si>
    <t>PAR-CAN-01</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</si>
  <si>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</si>
  <si>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</si>
  <si>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</si>
  <si>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</si>
  <si>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</si>
  <si>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</si>
  <si>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</si>
  <si>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</si>
  <si>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</si>
  <si>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</si>
  <si>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</si>
  <si>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</si>
  <si>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</si>
  <si>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</si>
  <si>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</si>
  <si>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</si>
  <si>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</si>
  <si>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</si>
  <si>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</si>
  <si>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</si>
  <si>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</si>
  <si>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</si>
  <si>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</si>
  <si>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</si>
  <si>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</si>
  <si>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</si>
  <si>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</si>
  <si>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</si>
  <si>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</si>
  <si>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</si>
  <si>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</si>
  <si>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</si>
  <si>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</si>
  <si>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</si>
  <si>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</si>
  <si>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</si>
  <si>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</si>
  <si>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</si>
  <si>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</si>
  <si>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</si>
  <si>
    <t>PCSL # 8, WSL # 4</t>
  </si>
  <si>
    <t>BLOCK TTDAA5</t>
  </si>
  <si>
    <t xml:space="preserve">BTD5-NOP-VICTORIA_1 </t>
  </si>
  <si>
    <t>COO-LAND-372</t>
  </si>
  <si>
    <t>DEEP INV</t>
  </si>
  <si>
    <t>Deepwater Invictus</t>
  </si>
  <si>
    <t>EXP ( A3)</t>
  </si>
  <si>
    <t xml:space="preserve"> RG VI</t>
  </si>
  <si>
    <t>WSL Rig 4</t>
  </si>
  <si>
    <t>BLOCK TTDAA14</t>
  </si>
  <si>
    <t xml:space="preserve">BTD14-NOP-BONGOS_1 </t>
  </si>
  <si>
    <t xml:space="preserve">BTD14-NOP-BONGOS_2 </t>
  </si>
  <si>
    <t>COO-LAND-373</t>
  </si>
  <si>
    <t>DOL-DOA-14</t>
  </si>
  <si>
    <t>IGU-IGUA-IGUANA A1XST2</t>
  </si>
  <si>
    <t>BHP Billiton Petroleum (T'dad Block 5) Ltd</t>
  </si>
  <si>
    <t xml:space="preserve"> BHP Billiton Petroleum (T'dad Block 14) Ltd</t>
  </si>
  <si>
    <t>PCSL # 8, WSL # 4, RRDSL RIG 17</t>
  </si>
  <si>
    <t>IMM-CAN-02</t>
  </si>
  <si>
    <t>FOR-LAND-1795</t>
  </si>
  <si>
    <t>FOR-LAND-1796</t>
  </si>
  <si>
    <t>RRDSL#17</t>
  </si>
  <si>
    <t>PTRIN (LO)( TETL)</t>
  </si>
  <si>
    <t>NUTRIEN (1,2,3,4)</t>
  </si>
  <si>
    <t>Nutrien Urea Plant</t>
  </si>
  <si>
    <t>NUTRIEN 1,2,3,4</t>
  </si>
  <si>
    <t>NUTRIEN (Urea)</t>
  </si>
  <si>
    <t>Nutrien Ammonia Plants 1, 2, 3, 4  (Formerly PCS)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</si>
</sst>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s>
  <cellStyleXfs count="12151">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1" fillId="21" borderId="2" applyNumberFormat="0" applyAlignment="0" applyProtection="0"/>
    <xf numFmtId="43" fontId="75" fillId="0" borderId="0" applyFont="0" applyFill="0" applyBorder="0" applyAlignment="0" applyProtection="0"/>
    <xf numFmtId="43" fontId="74" fillId="0" borderId="0" applyFont="0" applyFill="0" applyBorder="0" applyAlignment="0" applyProtection="0"/>
    <xf numFmtId="0" fontId="62" fillId="0" borderId="0" applyNumberFormat="0" applyFill="0" applyBorder="0" applyAlignment="0" applyProtection="0"/>
    <xf numFmtId="0" fontId="63" fillId="4"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7" fillId="7" borderId="1" applyNumberFormat="0" applyAlignment="0" applyProtection="0"/>
    <xf numFmtId="0" fontId="68" fillId="0" borderId="6" applyNumberFormat="0" applyFill="0" applyAlignment="0" applyProtection="0"/>
    <xf numFmtId="0" fontId="69" fillId="22" borderId="0" applyNumberFormat="0" applyBorder="0" applyAlignment="0" applyProtection="0"/>
    <xf numFmtId="0" fontId="86" fillId="0" borderId="0"/>
    <xf numFmtId="0" fontId="56" fillId="0" borderId="0"/>
    <xf numFmtId="0" fontId="51" fillId="0" borderId="0"/>
    <xf numFmtId="0" fontId="51" fillId="0" borderId="0"/>
    <xf numFmtId="0" fontId="86" fillId="0" borderId="0"/>
    <xf numFmtId="0" fontId="86" fillId="0" borderId="0"/>
    <xf numFmtId="0" fontId="86" fillId="0" borderId="0"/>
    <xf numFmtId="0" fontId="89" fillId="0" borderId="0">
      <alignment vertical="center"/>
    </xf>
    <xf numFmtId="0" fontId="86" fillId="0" borderId="0"/>
    <xf numFmtId="0" fontId="86" fillId="0" borderId="0"/>
    <xf numFmtId="0" fontId="86" fillId="0" borderId="0"/>
    <xf numFmtId="0" fontId="51" fillId="23" borderId="7" applyNumberFormat="0" applyFont="0" applyAlignment="0" applyProtection="0"/>
    <xf numFmtId="0" fontId="70" fillId="20" borderId="8" applyNumberFormat="0" applyAlignment="0" applyProtection="0"/>
    <xf numFmtId="9" fontId="74" fillId="0" borderId="0" applyFont="0" applyFill="0" applyBorder="0" applyAlignment="0" applyProtection="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0" fontId="50" fillId="0" borderId="0"/>
    <xf numFmtId="0" fontId="49" fillId="0" borderId="0"/>
    <xf numFmtId="0" fontId="93" fillId="0" borderId="0"/>
    <xf numFmtId="43" fontId="57" fillId="0" borderId="0" applyFont="0" applyFill="0" applyBorder="0" applyAlignment="0" applyProtection="0"/>
    <xf numFmtId="43" fontId="5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9" fontId="51" fillId="0" borderId="0" applyFont="0" applyFill="0" applyBorder="0" applyAlignment="0" applyProtection="0"/>
    <xf numFmtId="0" fontId="48" fillId="0" borderId="0"/>
    <xf numFmtId="43" fontId="57" fillId="0" borderId="0" applyFont="0" applyFill="0" applyBorder="0" applyAlignment="0" applyProtection="0"/>
    <xf numFmtId="43" fontId="5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9" fontId="51" fillId="0" borderId="0" applyFont="0" applyFill="0" applyBorder="0" applyAlignment="0" applyProtection="0"/>
    <xf numFmtId="0" fontId="48" fillId="0" borderId="0"/>
    <xf numFmtId="0" fontId="48" fillId="0" borderId="0"/>
    <xf numFmtId="0" fontId="51" fillId="0" borderId="0"/>
    <xf numFmtId="0" fontId="47" fillId="0" borderId="0"/>
    <xf numFmtId="0" fontId="47" fillId="0" borderId="0"/>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1" fillId="21" borderId="2" applyNumberFormat="0" applyAlignment="0" applyProtection="0"/>
    <xf numFmtId="0" fontId="62" fillId="0" borderId="0" applyNumberFormat="0" applyFill="0" applyBorder="0" applyAlignment="0" applyProtection="0"/>
    <xf numFmtId="0" fontId="63" fillId="4"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7" fillId="7" borderId="1" applyNumberFormat="0" applyAlignment="0" applyProtection="0"/>
    <xf numFmtId="0" fontId="68" fillId="0" borderId="6" applyNumberFormat="0" applyFill="0" applyAlignment="0" applyProtection="0"/>
    <xf numFmtId="0" fontId="69" fillId="22" borderId="0" applyNumberFormat="0" applyBorder="0" applyAlignment="0" applyProtection="0"/>
    <xf numFmtId="0" fontId="51" fillId="0" borderId="0">
      <alignment horizontal="justify"/>
    </xf>
    <xf numFmtId="0" fontId="47" fillId="0" borderId="0"/>
    <xf numFmtId="0" fontId="47" fillId="0" borderId="0"/>
    <xf numFmtId="0" fontId="47" fillId="0" borderId="0"/>
    <xf numFmtId="0" fontId="51" fillId="23" borderId="7" applyNumberFormat="0" applyFont="0" applyAlignment="0" applyProtection="0"/>
    <xf numFmtId="0" fontId="70" fillId="20" borderId="8" applyNumberFormat="0" applyAlignment="0" applyProtection="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43" fontId="51" fillId="0" borderId="0" applyFont="0" applyFill="0" applyBorder="0" applyAlignment="0" applyProtection="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43" fontId="51" fillId="0" borderId="0" applyFont="0" applyFill="0" applyBorder="0" applyAlignment="0" applyProtection="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51" fillId="0" borderId="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43" fontId="51" fillId="0" borderId="0" applyFont="0" applyFill="0" applyBorder="0" applyAlignment="0" applyProtection="0"/>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51" fillId="0" borderId="0">
      <alignment horizontal="justify"/>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00" fillId="0" borderId="0" applyNumberFormat="0" applyFill="0" applyBorder="0" applyAlignment="0" applyProtection="0"/>
    <xf numFmtId="0" fontId="47" fillId="0" borderId="0"/>
    <xf numFmtId="0" fontId="47" fillId="0" borderId="0"/>
    <xf numFmtId="0" fontId="47" fillId="0" borderId="0"/>
    <xf numFmtId="43" fontId="51" fillId="0" borderId="0" applyFont="0" applyFill="0" applyBorder="0" applyAlignment="0" applyProtection="0"/>
    <xf numFmtId="0" fontId="47" fillId="0" borderId="0"/>
    <xf numFmtId="0" fontId="57" fillId="2"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0" fillId="20" borderId="1" applyNumberFormat="0" applyAlignment="0" applyProtection="0"/>
    <xf numFmtId="0" fontId="61" fillId="21" borderId="2" applyNumberFormat="0" applyAlignment="0" applyProtection="0"/>
    <xf numFmtId="0" fontId="61" fillId="21" borderId="2" applyNumberFormat="0" applyAlignment="0" applyProtection="0"/>
    <xf numFmtId="43" fontId="51"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4" borderId="0" applyNumberFormat="0" applyBorder="0" applyAlignment="0" applyProtection="0"/>
    <xf numFmtId="0" fontId="63" fillId="4" borderId="0" applyNumberFormat="0" applyBorder="0" applyAlignment="0" applyProtection="0"/>
    <xf numFmtId="0" fontId="64" fillId="0" borderId="3" applyNumberFormat="0" applyFill="0" applyAlignment="0" applyProtection="0"/>
    <xf numFmtId="0" fontId="64" fillId="0" borderId="3"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5" fillId="0" borderId="0" applyNumberFormat="0" applyFill="0" applyBorder="0" applyAlignment="0" applyProtection="0">
      <alignment vertical="top"/>
      <protection locked="0"/>
    </xf>
    <xf numFmtId="0" fontId="67" fillId="7" borderId="1" applyNumberFormat="0" applyAlignment="0" applyProtection="0"/>
    <xf numFmtId="0" fontId="67" fillId="7" borderId="1"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22" borderId="0" applyNumberFormat="0" applyBorder="0" applyAlignment="0" applyProtection="0"/>
    <xf numFmtId="0" fontId="69" fillId="22" borderId="0" applyNumberFormat="0" applyBorder="0" applyAlignment="0" applyProtection="0"/>
    <xf numFmtId="0" fontId="51" fillId="23" borderId="7" applyNumberFormat="0" applyFont="0" applyAlignment="0" applyProtection="0"/>
    <xf numFmtId="0" fontId="51" fillId="23" borderId="7" applyNumberFormat="0" applyFont="0" applyAlignment="0" applyProtection="0"/>
    <xf numFmtId="0" fontId="70" fillId="20" borderId="8" applyNumberFormat="0" applyAlignment="0" applyProtection="0"/>
    <xf numFmtId="0" fontId="70" fillId="20" borderId="8" applyNumberFormat="0" applyAlignment="0" applyProtection="0"/>
    <xf numFmtId="9" fontId="51"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9" applyNumberFormat="0" applyFill="0" applyAlignment="0" applyProtection="0"/>
    <xf numFmtId="0" fontId="72" fillId="0" borderId="9"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7" fillId="0" borderId="0"/>
    <xf numFmtId="0" fontId="85" fillId="0" borderId="0" applyNumberFormat="0" applyFill="0" applyBorder="0" applyAlignment="0" applyProtection="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101" fillId="12"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3" borderId="0" applyNumberFormat="0" applyBorder="0" applyAlignment="0" applyProtection="0"/>
    <xf numFmtId="0" fontId="101" fillId="27" borderId="0" applyNumberFormat="0" applyBorder="0" applyAlignment="0" applyProtection="0"/>
    <xf numFmtId="0" fontId="101" fillId="19" borderId="0" applyNumberFormat="0" applyBorder="0" applyAlignment="0" applyProtection="0"/>
    <xf numFmtId="0" fontId="102" fillId="3" borderId="0" applyNumberFormat="0" applyBorder="0" applyAlignment="0" applyProtection="0"/>
    <xf numFmtId="0" fontId="103" fillId="20" borderId="25" applyNumberFormat="0" applyAlignment="0" applyProtection="0"/>
    <xf numFmtId="0" fontId="104" fillId="28" borderId="26" applyNumberFormat="0" applyAlignment="0" applyProtection="0"/>
    <xf numFmtId="0" fontId="105" fillId="0" borderId="0" applyNumberFormat="0" applyFill="0" applyBorder="0" applyAlignment="0" applyProtection="0"/>
    <xf numFmtId="0" fontId="106" fillId="4" borderId="0" applyNumberFormat="0" applyBorder="0" applyAlignment="0" applyProtection="0"/>
    <xf numFmtId="0" fontId="107" fillId="20" borderId="25" applyNumberFormat="0" applyAlignment="0" applyProtection="0"/>
    <xf numFmtId="0" fontId="108" fillId="29" borderId="0" applyNumberFormat="0" applyBorder="0" applyAlignment="0" applyProtection="0"/>
    <xf numFmtId="0" fontId="57" fillId="30" borderId="27" applyNumberFormat="0" applyFont="0" applyAlignment="0" applyProtection="0"/>
    <xf numFmtId="0" fontId="109" fillId="20" borderId="28" applyNumberFormat="0" applyAlignment="0" applyProtection="0"/>
    <xf numFmtId="0" fontId="47" fillId="0" borderId="0"/>
    <xf numFmtId="0" fontId="92" fillId="0" borderId="9" applyNumberFormat="0" applyFill="0" applyAlignment="0" applyProtection="0"/>
    <xf numFmtId="0" fontId="88" fillId="0" borderId="0" applyNumberFormat="0" applyFill="0" applyBorder="0" applyAlignment="0" applyProtection="0"/>
    <xf numFmtId="37" fontId="83"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5" fillId="0" borderId="0" applyNumberFormat="0" applyFill="0" applyBorder="0" applyAlignment="0" applyProtection="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51"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101" fillId="12"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3" borderId="0" applyNumberFormat="0" applyBorder="0" applyAlignment="0" applyProtection="0"/>
    <xf numFmtId="0" fontId="101" fillId="19" borderId="0" applyNumberFormat="0" applyBorder="0" applyAlignment="0" applyProtection="0"/>
    <xf numFmtId="0" fontId="102" fillId="3" borderId="0" applyNumberFormat="0" applyBorder="0" applyAlignment="0" applyProtection="0"/>
    <xf numFmtId="0" fontId="103" fillId="20" borderId="25" applyNumberFormat="0" applyAlignment="0" applyProtection="0"/>
    <xf numFmtId="0" fontId="106" fillId="4" borderId="0" applyNumberFormat="0" applyBorder="0" applyAlignment="0" applyProtection="0"/>
    <xf numFmtId="0" fontId="107" fillId="20" borderId="25" applyNumberFormat="0" applyAlignment="0" applyProtection="0"/>
    <xf numFmtId="0" fontId="108" fillId="29" borderId="0" applyNumberFormat="0" applyBorder="0" applyAlignment="0" applyProtection="0"/>
    <xf numFmtId="0" fontId="57" fillId="30" borderId="27" applyNumberFormat="0" applyFont="0" applyAlignment="0" applyProtection="0"/>
    <xf numFmtId="0" fontId="109" fillId="20" borderId="28" applyNumberFormat="0" applyAlignment="0" applyProtection="0"/>
    <xf numFmtId="0" fontId="92" fillId="0" borderId="9" applyNumberFormat="0" applyFill="0" applyAlignment="0" applyProtection="0"/>
    <xf numFmtId="0" fontId="110" fillId="0" borderId="0" applyNumberFormat="0" applyFill="0" applyBorder="0" applyAlignment="0" applyProtection="0"/>
    <xf numFmtId="0" fontId="111" fillId="0" borderId="29" applyNumberFormat="0" applyFill="0" applyAlignment="0" applyProtection="0"/>
    <xf numFmtId="0" fontId="112" fillId="0" borderId="30" applyNumberFormat="0" applyFill="0" applyAlignment="0" applyProtection="0"/>
    <xf numFmtId="0" fontId="113" fillId="0" borderId="31" applyNumberFormat="0" applyFill="0" applyAlignment="0" applyProtection="0"/>
    <xf numFmtId="0" fontId="113" fillId="0" borderId="0" applyNumberFormat="0" applyFill="0" applyBorder="0" applyAlignment="0" applyProtection="0"/>
    <xf numFmtId="0" fontId="106" fillId="31" borderId="0" applyNumberFormat="0" applyBorder="0" applyAlignment="0" applyProtection="0"/>
    <xf numFmtId="0" fontId="102" fillId="32" borderId="0" applyNumberFormat="0" applyBorder="0" applyAlignment="0" applyProtection="0"/>
    <xf numFmtId="0" fontId="114" fillId="29" borderId="0" applyNumberFormat="0" applyBorder="0" applyAlignment="0" applyProtection="0"/>
    <xf numFmtId="0" fontId="107" fillId="33" borderId="25" applyNumberFormat="0" applyAlignment="0" applyProtection="0"/>
    <xf numFmtId="0" fontId="109" fillId="34" borderId="28" applyNumberFormat="0" applyAlignment="0" applyProtection="0"/>
    <xf numFmtId="0" fontId="115" fillId="34" borderId="25" applyNumberFormat="0" applyAlignment="0" applyProtection="0"/>
    <xf numFmtId="0" fontId="116" fillId="0" borderId="32" applyNumberFormat="0" applyFill="0" applyAlignment="0" applyProtection="0"/>
    <xf numFmtId="0" fontId="46" fillId="30" borderId="27" applyNumberFormat="0" applyFont="0" applyAlignment="0" applyProtection="0"/>
    <xf numFmtId="0" fontId="92" fillId="0" borderId="33" applyNumberFormat="0" applyFill="0" applyAlignment="0" applyProtection="0"/>
    <xf numFmtId="0" fontId="101" fillId="35"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46"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101" fillId="49" borderId="0" applyNumberFormat="0" applyBorder="0" applyAlignment="0" applyProtection="0"/>
    <xf numFmtId="0" fontId="46" fillId="50" borderId="0" applyNumberFormat="0" applyBorder="0" applyAlignment="0" applyProtection="0"/>
    <xf numFmtId="0" fontId="101" fillId="51" borderId="0" applyNumberFormat="0" applyBorder="0" applyAlignment="0" applyProtection="0"/>
    <xf numFmtId="0" fontId="101"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101" fillId="55" borderId="0" applyNumberFormat="0" applyBorder="0" applyAlignment="0" applyProtection="0"/>
    <xf numFmtId="43" fontId="137" fillId="0" borderId="0" applyFont="0" applyFill="0" applyBorder="0" applyAlignment="0" applyProtection="0"/>
    <xf numFmtId="0" fontId="45" fillId="0" borderId="0"/>
    <xf numFmtId="0" fontId="45" fillId="0" borderId="0"/>
    <xf numFmtId="0" fontId="139" fillId="0" borderId="0"/>
    <xf numFmtId="0" fontId="139" fillId="0" borderId="0"/>
    <xf numFmtId="0" fontId="139"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4" fontId="57" fillId="0" borderId="0" applyFont="0" applyFill="0" applyBorder="0" applyAlignment="0" applyProtection="0"/>
    <xf numFmtId="0" fontId="13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9" fillId="0" borderId="0"/>
    <xf numFmtId="0" fontId="139" fillId="0" borderId="0"/>
    <xf numFmtId="0" fontId="139" fillId="0" borderId="0"/>
    <xf numFmtId="0" fontId="51" fillId="0" borderId="0"/>
    <xf numFmtId="0" fontId="51" fillId="0" borderId="0"/>
    <xf numFmtId="0" fontId="51" fillId="0" borderId="0"/>
    <xf numFmtId="0" fontId="51" fillId="0" borderId="0"/>
    <xf numFmtId="0" fontId="51" fillId="0" borderId="0"/>
    <xf numFmtId="0" fontId="139" fillId="0" borderId="0"/>
    <xf numFmtId="0" fontId="139" fillId="0" borderId="0"/>
    <xf numFmtId="0" fontId="139" fillId="0" borderId="0"/>
    <xf numFmtId="0" fontId="139" fillId="0" borderId="0"/>
    <xf numFmtId="0" fontId="139" fillId="0" borderId="0"/>
    <xf numFmtId="44" fontId="51" fillId="0" borderId="0" applyFont="0" applyFill="0" applyBorder="0" applyAlignment="0" applyProtection="0"/>
    <xf numFmtId="0" fontId="8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43" fontId="51" fillId="0" borderId="0" applyFont="0" applyFill="0" applyBorder="0" applyAlignment="0" applyProtection="0"/>
    <xf numFmtId="0" fontId="139" fillId="0" borderId="0"/>
    <xf numFmtId="43" fontId="51"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40" fillId="0" borderId="0"/>
    <xf numFmtId="0" fontId="45" fillId="0" borderId="0"/>
    <xf numFmtId="0" fontId="45" fillId="0" borderId="0"/>
    <xf numFmtId="0" fontId="45"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57" fillId="0" borderId="0"/>
    <xf numFmtId="0" fontId="141" fillId="0" borderId="0"/>
    <xf numFmtId="0" fontId="57" fillId="0" borderId="0"/>
    <xf numFmtId="0" fontId="57" fillId="0" borderId="0"/>
    <xf numFmtId="0" fontId="57" fillId="0" borderId="0"/>
    <xf numFmtId="0" fontId="57" fillId="0" borderId="0"/>
    <xf numFmtId="0" fontId="57" fillId="0" borderId="0"/>
    <xf numFmtId="0" fontId="57" fillId="0" borderId="0"/>
    <xf numFmtId="168" fontId="139" fillId="0" borderId="0"/>
    <xf numFmtId="168" fontId="139" fillId="0" borderId="0"/>
    <xf numFmtId="168" fontId="139" fillId="0" borderId="0"/>
    <xf numFmtId="168" fontId="89" fillId="0" borderId="0"/>
    <xf numFmtId="168" fontId="139" fillId="0" borderId="0"/>
    <xf numFmtId="168" fontId="139" fillId="0" borderId="0"/>
    <xf numFmtId="168" fontId="45" fillId="0" borderId="0"/>
    <xf numFmtId="168" fontId="139" fillId="0" borderId="0"/>
    <xf numFmtId="168" fontId="139" fillId="0" borderId="0"/>
    <xf numFmtId="168" fontId="45" fillId="0" borderId="0"/>
    <xf numFmtId="168" fontId="45" fillId="0" borderId="0"/>
    <xf numFmtId="168" fontId="139" fillId="0" borderId="0"/>
    <xf numFmtId="168" fontId="45" fillId="0" borderId="0"/>
    <xf numFmtId="168" fontId="45" fillId="0" borderId="0"/>
    <xf numFmtId="168" fontId="45" fillId="0" borderId="0"/>
    <xf numFmtId="168" fontId="45" fillId="0" borderId="0"/>
    <xf numFmtId="168" fontId="139" fillId="0" borderId="0"/>
    <xf numFmtId="43" fontId="45" fillId="0" borderId="0" applyFont="0" applyFill="0" applyBorder="0" applyAlignment="0" applyProtection="0"/>
    <xf numFmtId="44" fontId="45"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8" borderId="0" applyNumberFormat="0" applyBorder="0" applyAlignment="0" applyProtection="0"/>
    <xf numFmtId="0" fontId="44" fillId="26"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51" fillId="0" borderId="0"/>
    <xf numFmtId="0" fontId="44" fillId="0" borderId="0"/>
    <xf numFmtId="0" fontId="51" fillId="0" borderId="0"/>
    <xf numFmtId="9" fontId="51"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43" fontId="51"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1" fillId="0" borderId="0" applyFont="0" applyFill="0" applyBorder="0" applyAlignment="0" applyProtection="0"/>
    <xf numFmtId="44" fontId="8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0" fontId="83" fillId="0" borderId="0"/>
    <xf numFmtId="0" fontId="83" fillId="0" borderId="0"/>
    <xf numFmtId="0" fontId="83" fillId="0" borderId="0"/>
    <xf numFmtId="0" fontId="51" fillId="0" borderId="0"/>
    <xf numFmtId="0" fontId="44" fillId="0" borderId="0"/>
    <xf numFmtId="0" fontId="44" fillId="0" borderId="0"/>
    <xf numFmtId="0" fontId="83" fillId="0" borderId="0"/>
    <xf numFmtId="0" fontId="83" fillId="0" borderId="0"/>
    <xf numFmtId="0" fontId="83" fillId="0" borderId="0"/>
    <xf numFmtId="0" fontId="8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9" fontId="51" fillId="0" borderId="0" applyFont="0" applyFill="0" applyBorder="0" applyAlignment="0" applyProtection="0"/>
    <xf numFmtId="9" fontId="8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1" fillId="0" borderId="0" applyFont="0" applyFill="0" applyBorder="0" applyAlignment="0" applyProtection="0"/>
    <xf numFmtId="43" fontId="44" fillId="0" borderId="0" applyFont="0" applyFill="0" applyBorder="0" applyAlignment="0" applyProtection="0"/>
    <xf numFmtId="0" fontId="83" fillId="0" borderId="0"/>
    <xf numFmtId="0" fontId="51" fillId="0" borderId="0"/>
    <xf numFmtId="0" fontId="83" fillId="0" borderId="0"/>
    <xf numFmtId="0" fontId="83" fillId="0" borderId="0"/>
    <xf numFmtId="0" fontId="44" fillId="0" borderId="0"/>
    <xf numFmtId="0" fontId="83" fillId="0" borderId="0"/>
    <xf numFmtId="0" fontId="83" fillId="0" borderId="0"/>
    <xf numFmtId="0" fontId="83" fillId="0" borderId="0"/>
    <xf numFmtId="9" fontId="51" fillId="0" borderId="0" applyFont="0" applyFill="0" applyBorder="0" applyAlignment="0" applyProtection="0"/>
    <xf numFmtId="9" fontId="44"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9" fontId="43" fillId="0" borderId="0" applyFont="0" applyFill="0" applyBorder="0" applyAlignment="0" applyProtection="0"/>
    <xf numFmtId="0" fontId="42" fillId="0" borderId="0"/>
    <xf numFmtId="0" fontId="41" fillId="0" borderId="0"/>
    <xf numFmtId="0" fontId="41" fillId="0" borderId="0"/>
    <xf numFmtId="0" fontId="41" fillId="0" borderId="0"/>
    <xf numFmtId="0" fontId="41" fillId="0" borderId="0"/>
    <xf numFmtId="0" fontId="41" fillId="30" borderId="27" applyNumberFormat="0" applyFont="0" applyAlignment="0" applyProtection="0"/>
    <xf numFmtId="0" fontId="41" fillId="36" borderId="0" applyNumberFormat="0" applyBorder="0" applyAlignment="0" applyProtection="0"/>
    <xf numFmtId="0" fontId="41" fillId="37" borderId="0" applyNumberFormat="0" applyBorder="0" applyAlignment="0" applyProtection="0"/>
    <xf numFmtId="0" fontId="41" fillId="40" borderId="0" applyNumberFormat="0" applyBorder="0" applyAlignment="0" applyProtection="0"/>
    <xf numFmtId="0" fontId="41" fillId="26"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25"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9" fillId="0" borderId="0"/>
    <xf numFmtId="0" fontId="39" fillId="0" borderId="0"/>
    <xf numFmtId="0" fontId="39" fillId="0" borderId="0"/>
    <xf numFmtId="0" fontId="39" fillId="30" borderId="27" applyNumberFormat="0" applyFont="0" applyAlignment="0" applyProtection="0"/>
    <xf numFmtId="0" fontId="39" fillId="36"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2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25"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43" fontId="5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51" fillId="0" borderId="0" applyFont="0" applyFill="0" applyBorder="0" applyAlignment="0" applyProtection="0"/>
    <xf numFmtId="0" fontId="145" fillId="0" borderId="0" applyNumberFormat="0" applyFill="0" applyBorder="0" applyAlignment="0" applyProtection="0">
      <alignment vertical="top"/>
      <protection locked="0"/>
    </xf>
    <xf numFmtId="0" fontId="51"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0" fontId="38" fillId="0" borderId="0"/>
    <xf numFmtId="0" fontId="38" fillId="0" borderId="0"/>
    <xf numFmtId="0" fontId="37" fillId="0" borderId="0"/>
    <xf numFmtId="0" fontId="37" fillId="0" borderId="0"/>
    <xf numFmtId="0" fontId="141" fillId="0" borderId="0"/>
    <xf numFmtId="43" fontId="147" fillId="0" borderId="0" applyFont="0" applyFill="0" applyBorder="0" applyAlignment="0" applyProtection="0"/>
    <xf numFmtId="0" fontId="36" fillId="0" borderId="0"/>
    <xf numFmtId="0" fontId="141" fillId="0" borderId="0"/>
    <xf numFmtId="0" fontId="141" fillId="0" borderId="0"/>
    <xf numFmtId="0" fontId="51" fillId="0" borderId="0"/>
    <xf numFmtId="0" fontId="51" fillId="0" borderId="0"/>
    <xf numFmtId="0" fontId="36" fillId="0" borderId="0"/>
    <xf numFmtId="9" fontId="147" fillId="0" borderId="0" applyFon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35" fillId="0" borderId="0"/>
    <xf numFmtId="0" fontId="51" fillId="0" borderId="0"/>
    <xf numFmtId="0" fontId="35"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34" fillId="0" borderId="0"/>
    <xf numFmtId="0" fontId="3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33" fillId="0" borderId="0"/>
    <xf numFmtId="0" fontId="141" fillId="0" borderId="0"/>
    <xf numFmtId="0" fontId="33"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32" fillId="0" borderId="0"/>
    <xf numFmtId="0" fontId="32" fillId="0" borderId="0"/>
    <xf numFmtId="0" fontId="141" fillId="0" borderId="0"/>
    <xf numFmtId="0" fontId="141" fillId="0" borderId="0"/>
    <xf numFmtId="0" fontId="141" fillId="0" borderId="0"/>
    <xf numFmtId="0" fontId="31" fillId="0" borderId="0"/>
    <xf numFmtId="0" fontId="3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30" fillId="0" borderId="0"/>
    <xf numFmtId="0" fontId="30" fillId="0" borderId="0"/>
    <xf numFmtId="0" fontId="141" fillId="0" borderId="0"/>
    <xf numFmtId="0" fontId="141" fillId="0" borderId="0"/>
    <xf numFmtId="0" fontId="141" fillId="0" borderId="0"/>
    <xf numFmtId="0" fontId="141" fillId="0" borderId="0"/>
    <xf numFmtId="0" fontId="29" fillId="0" borderId="0"/>
    <xf numFmtId="0" fontId="29" fillId="0" borderId="0"/>
    <xf numFmtId="0" fontId="141" fillId="0" borderId="0"/>
    <xf numFmtId="0" fontId="28" fillId="0" borderId="0"/>
    <xf numFmtId="0" fontId="28" fillId="0" borderId="0"/>
    <xf numFmtId="0" fontId="141" fillId="0" borderId="0"/>
    <xf numFmtId="0" fontId="27" fillId="0" borderId="0"/>
    <xf numFmtId="0" fontId="27" fillId="0" borderId="0"/>
    <xf numFmtId="0" fontId="141" fillId="0" borderId="0"/>
    <xf numFmtId="0" fontId="141" fillId="0" borderId="0"/>
    <xf numFmtId="0" fontId="141" fillId="0" borderId="0"/>
    <xf numFmtId="0" fontId="26" fillId="0" borderId="0"/>
    <xf numFmtId="0" fontId="26" fillId="0" borderId="0"/>
    <xf numFmtId="0" fontId="141" fillId="0" borderId="0"/>
    <xf numFmtId="0" fontId="141" fillId="0" borderId="0"/>
    <xf numFmtId="0" fontId="24" fillId="0" borderId="0"/>
    <xf numFmtId="0" fontId="24" fillId="0" borderId="0"/>
    <xf numFmtId="0" fontId="141" fillId="0" borderId="0"/>
    <xf numFmtId="0" fontId="141" fillId="0" borderId="0"/>
    <xf numFmtId="0" fontId="141" fillId="0" borderId="0"/>
    <xf numFmtId="0" fontId="141" fillId="0" borderId="0"/>
    <xf numFmtId="0" fontId="23" fillId="0" borderId="0"/>
    <xf numFmtId="0" fontId="23"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22" fillId="0" borderId="0"/>
    <xf numFmtId="0" fontId="2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21" fillId="0" borderId="0"/>
    <xf numFmtId="0" fontId="21" fillId="0" borderId="0"/>
    <xf numFmtId="0" fontId="141" fillId="0" borderId="0"/>
    <xf numFmtId="0" fontId="141" fillId="0" borderId="0"/>
    <xf numFmtId="0" fontId="20" fillId="0" borderId="0"/>
    <xf numFmtId="0" fontId="20" fillId="0" borderId="0"/>
    <xf numFmtId="0" fontId="141" fillId="0" borderId="0"/>
    <xf numFmtId="0" fontId="141" fillId="0" borderId="0"/>
    <xf numFmtId="0" fontId="19" fillId="0" borderId="0"/>
    <xf numFmtId="0" fontId="19" fillId="0" borderId="0"/>
    <xf numFmtId="0" fontId="141" fillId="0" borderId="0"/>
    <xf numFmtId="0" fontId="141" fillId="0" borderId="0"/>
    <xf numFmtId="0" fontId="141" fillId="0" borderId="0"/>
    <xf numFmtId="0" fontId="18" fillId="0" borderId="0"/>
    <xf numFmtId="0" fontId="18"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7" fillId="0" borderId="0"/>
    <xf numFmtId="0" fontId="17" fillId="0" borderId="0"/>
    <xf numFmtId="0" fontId="141" fillId="0" borderId="0"/>
    <xf numFmtId="0" fontId="141" fillId="0" borderId="0"/>
    <xf numFmtId="0" fontId="141" fillId="0" borderId="0"/>
    <xf numFmtId="0" fontId="141" fillId="0" borderId="0"/>
    <xf numFmtId="0" fontId="16" fillId="0" borderId="0"/>
    <xf numFmtId="0" fontId="16"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5" fillId="0" borderId="0"/>
    <xf numFmtId="0" fontId="15" fillId="0" borderId="0"/>
    <xf numFmtId="0" fontId="141" fillId="0" borderId="0"/>
    <xf numFmtId="0" fontId="14" fillId="0" borderId="0"/>
    <xf numFmtId="0" fontId="14" fillId="0" borderId="0"/>
    <xf numFmtId="0" fontId="141" fillId="0" borderId="0"/>
    <xf numFmtId="0" fontId="13" fillId="0" borderId="0"/>
    <xf numFmtId="0" fontId="13" fillId="0" borderId="0"/>
    <xf numFmtId="0" fontId="141" fillId="0" borderId="0"/>
    <xf numFmtId="0" fontId="141" fillId="0" borderId="0"/>
    <xf numFmtId="0" fontId="12" fillId="0" borderId="0"/>
    <xf numFmtId="0" fontId="12" fillId="0" borderId="0"/>
    <xf numFmtId="0" fontId="141" fillId="0" borderId="0"/>
    <xf numFmtId="0" fontId="141" fillId="0" borderId="0"/>
    <xf numFmtId="0" fontId="141" fillId="0" borderId="0"/>
    <xf numFmtId="0" fontId="141" fillId="0" borderId="0"/>
    <xf numFmtId="0" fontId="141" fillId="0" borderId="0"/>
    <xf numFmtId="0" fontId="11" fillId="0" borderId="0"/>
    <xf numFmtId="0" fontId="11" fillId="0" borderId="0"/>
    <xf numFmtId="0" fontId="10" fillId="0" borderId="0"/>
    <xf numFmtId="0" fontId="51" fillId="0" borderId="0"/>
    <xf numFmtId="0" fontId="51" fillId="0" borderId="0"/>
    <xf numFmtId="170" fontId="51" fillId="0" borderId="0">
      <alignment horizontal="left" wrapText="1"/>
    </xf>
    <xf numFmtId="170" fontId="51" fillId="0" borderId="0">
      <alignment horizontal="left" wrapText="1"/>
    </xf>
    <xf numFmtId="170" fontId="51" fillId="0" borderId="0">
      <alignment horizontal="left" wrapText="1"/>
    </xf>
    <xf numFmtId="0" fontId="141" fillId="0" borderId="0">
      <alignment vertical="top"/>
    </xf>
    <xf numFmtId="170" fontId="51"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171" fontId="155" fillId="0" borderId="0" applyFont="0" applyFill="0" applyBorder="0" applyAlignment="0">
      <alignment horizontal="center"/>
    </xf>
    <xf numFmtId="3" fontId="156" fillId="0" borderId="13" applyNumberFormat="0" applyFill="0" applyBorder="0" applyProtection="0">
      <alignment horizontal="center" vertical="center"/>
    </xf>
    <xf numFmtId="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37" fontId="51" fillId="0" borderId="0" applyFill="0" applyBorder="0" applyAlignment="0" applyProtection="0"/>
    <xf numFmtId="0" fontId="157" fillId="0" borderId="0"/>
    <xf numFmtId="37" fontId="53" fillId="0" borderId="0" applyFill="0" applyBorder="0" applyAlignment="0" applyProtection="0"/>
    <xf numFmtId="0" fontId="157" fillId="0" borderId="0"/>
    <xf numFmtId="173" fontId="51" fillId="0" borderId="0">
      <protection locked="0"/>
    </xf>
    <xf numFmtId="174" fontId="51" fillId="0" borderId="0">
      <protection locked="0"/>
    </xf>
    <xf numFmtId="173" fontId="93" fillId="0" borderId="0">
      <protection locked="0"/>
    </xf>
    <xf numFmtId="5" fontId="51" fillId="0" borderId="0" applyFill="0" applyBorder="0" applyAlignment="0" applyProtection="0"/>
    <xf numFmtId="0" fontId="158" fillId="0" borderId="62" applyBorder="0">
      <protection locked="0"/>
    </xf>
    <xf numFmtId="175" fontId="51" fillId="0" borderId="0" applyFill="0" applyBorder="0" applyAlignment="0" applyProtection="0"/>
    <xf numFmtId="0" fontId="51" fillId="0" borderId="0"/>
    <xf numFmtId="176" fontId="51" fillId="0" borderId="0" applyFont="0" applyFill="0" applyBorder="0" applyAlignment="0" applyProtection="0"/>
    <xf numFmtId="2" fontId="51" fillId="0" borderId="0" applyFill="0" applyBorder="0" applyAlignment="0" applyProtection="0"/>
    <xf numFmtId="0" fontId="159" fillId="0" borderId="0"/>
    <xf numFmtId="38" fontId="80" fillId="72" borderId="0" applyNumberFormat="0" applyBorder="0" applyAlignment="0" applyProtection="0"/>
    <xf numFmtId="49" fontId="160" fillId="0" borderId="0">
      <alignment horizontal="right"/>
    </xf>
    <xf numFmtId="49" fontId="160" fillId="0" borderId="0">
      <alignment horizontal="right"/>
    </xf>
    <xf numFmtId="49" fontId="160" fillId="0" borderId="0">
      <alignment horizontal="right"/>
    </xf>
    <xf numFmtId="0" fontId="161" fillId="0" borderId="0"/>
    <xf numFmtId="0" fontId="162" fillId="0" borderId="59" applyNumberFormat="0" applyAlignment="0" applyProtection="0">
      <alignment horizontal="left" vertical="center"/>
    </xf>
    <xf numFmtId="0" fontId="162" fillId="0" borderId="11">
      <alignment horizontal="left" vertical="center"/>
    </xf>
    <xf numFmtId="0" fontId="163" fillId="0" borderId="0" applyNumberFormat="0" applyFill="0" applyBorder="0" applyAlignment="0" applyProtection="0"/>
    <xf numFmtId="0" fontId="162" fillId="0" borderId="0" applyNumberFormat="0" applyFill="0" applyBorder="0" applyAlignment="0" applyProtection="0"/>
    <xf numFmtId="0" fontId="55" fillId="0" borderId="0"/>
    <xf numFmtId="177" fontId="164" fillId="0" borderId="0">
      <alignment horizontal="right"/>
    </xf>
    <xf numFmtId="1" fontId="164" fillId="0" borderId="0">
      <alignment horizontal="right"/>
    </xf>
    <xf numFmtId="177" fontId="164" fillId="0" borderId="0">
      <alignment horizontal="left"/>
    </xf>
    <xf numFmtId="10" fontId="80" fillId="73" borderId="10" applyNumberFormat="0" applyBorder="0" applyAlignment="0" applyProtection="0"/>
    <xf numFmtId="38" fontId="165" fillId="0" borderId="0" applyNumberFormat="0" applyFill="0" applyBorder="0" applyAlignment="0" applyProtection="0"/>
    <xf numFmtId="40" fontId="51" fillId="0" borderId="0"/>
    <xf numFmtId="178" fontId="51" fillId="0" borderId="0" applyFont="0" applyFill="0" applyBorder="0" applyAlignment="0" applyProtection="0"/>
    <xf numFmtId="179" fontId="166"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0" fontId="51" fillId="0" borderId="0" applyFont="0" applyFill="0" applyBorder="0" applyAlignment="0" applyProtection="0"/>
    <xf numFmtId="0" fontId="51" fillId="0" borderId="0" applyFont="0" applyFill="0" applyBorder="0" applyAlignment="0" applyProtection="0"/>
    <xf numFmtId="3" fontId="167" fillId="0" borderId="0" applyFont="0" applyFill="0" applyBorder="0" applyAlignment="0" applyProtection="0"/>
    <xf numFmtId="0" fontId="168"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81" fontId="51" fillId="0" borderId="0"/>
    <xf numFmtId="40" fontId="93" fillId="0" borderId="0"/>
    <xf numFmtId="40" fontId="141" fillId="74" borderId="0">
      <alignment horizontal="right"/>
    </xf>
    <xf numFmtId="0" fontId="170" fillId="74" borderId="0">
      <alignment horizontal="right"/>
    </xf>
    <xf numFmtId="0" fontId="171" fillId="75" borderId="14"/>
    <xf numFmtId="0" fontId="172" fillId="0" borderId="0" applyBorder="0">
      <alignment horizontal="centerContinuous"/>
    </xf>
    <xf numFmtId="0" fontId="173" fillId="0" borderId="0" applyBorder="0">
      <alignment horizontal="centerContinuous"/>
    </xf>
    <xf numFmtId="0" fontId="157" fillId="0" borderId="0"/>
    <xf numFmtId="165" fontId="93" fillId="0" borderId="0"/>
    <xf numFmtId="10" fontId="51" fillId="0" borderId="0" applyFont="0" applyFill="0" applyBorder="0" applyAlignment="0" applyProtection="0"/>
    <xf numFmtId="0" fontId="93" fillId="0" borderId="0" applyNumberFormat="0" applyFont="0" applyFill="0" applyBorder="0" applyAlignment="0" applyProtection="0">
      <alignment horizontal="left"/>
    </xf>
    <xf numFmtId="4" fontId="93" fillId="0" borderId="0" applyFont="0" applyFill="0" applyBorder="0" applyAlignment="0" applyProtection="0"/>
    <xf numFmtId="0" fontId="174" fillId="0" borderId="57">
      <alignment horizontal="center"/>
    </xf>
    <xf numFmtId="3" fontId="167" fillId="0" borderId="0" applyFont="0" applyFill="0" applyBorder="0" applyAlignment="0" applyProtection="0"/>
    <xf numFmtId="40" fontId="51" fillId="0" borderId="0"/>
    <xf numFmtId="0" fontId="159" fillId="0" borderId="64"/>
    <xf numFmtId="43" fontId="51" fillId="0" borderId="0" applyFont="0" applyFill="0" applyBorder="0" applyAlignment="0" applyProtection="0"/>
    <xf numFmtId="0" fontId="175" fillId="0" borderId="0"/>
    <xf numFmtId="0" fontId="176" fillId="0" borderId="24" applyNumberFormat="0"/>
    <xf numFmtId="2" fontId="177" fillId="0" borderId="49" applyNumberFormat="0" applyBorder="0" applyAlignment="0" applyProtection="0"/>
    <xf numFmtId="182" fontId="82" fillId="0" borderId="65" applyFont="0" applyFill="0" applyBorder="0" applyAlignment="0"/>
    <xf numFmtId="0" fontId="51" fillId="0" borderId="66" applyNumberFormat="0" applyFill="0" applyAlignment="0" applyProtection="0"/>
    <xf numFmtId="0" fontId="178" fillId="0" borderId="67"/>
    <xf numFmtId="0" fontId="179" fillId="76" borderId="0" applyNumberFormat="0" applyFont="0" applyBorder="0" applyAlignment="0" applyProtection="0"/>
    <xf numFmtId="0" fontId="179" fillId="10" borderId="0" applyNumberFormat="0" applyFont="0" applyBorder="0" applyAlignment="0" applyProtection="0"/>
    <xf numFmtId="0" fontId="179" fillId="15" borderId="0" applyNumberFormat="0" applyFont="0" applyBorder="0" applyAlignment="0" applyProtection="0"/>
    <xf numFmtId="0" fontId="179" fillId="17" borderId="0" applyNumberFormat="0" applyFont="0" applyBorder="0" applyAlignment="0" applyProtection="0"/>
    <xf numFmtId="0" fontId="179" fillId="77" borderId="0" applyNumberFormat="0" applyFont="0" applyBorder="0" applyAlignment="0" applyProtection="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184" fontId="180" fillId="0" borderId="0" applyBorder="0" applyAlignment="0"/>
    <xf numFmtId="184" fontId="51" fillId="0" borderId="0" applyBorder="0" applyAlignment="0"/>
    <xf numFmtId="37" fontId="51" fillId="0" borderId="0"/>
    <xf numFmtId="0" fontId="181" fillId="78" borderId="0" applyNumberFormat="0" applyBorder="0" applyProtection="0"/>
    <xf numFmtId="0" fontId="55" fillId="73" borderId="0" applyNumberFormat="0" applyFont="0" applyAlignment="0" applyProtection="0">
      <protection locked="0"/>
    </xf>
    <xf numFmtId="38" fontId="51" fillId="74" borderId="10">
      <alignment vertical="top"/>
    </xf>
    <xf numFmtId="38" fontId="51" fillId="79" borderId="0"/>
    <xf numFmtId="1" fontId="182" fillId="79" borderId="0">
      <alignment horizontal="center" vertical="center" wrapText="1"/>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86" fontId="184" fillId="0" borderId="0"/>
    <xf numFmtId="186" fontId="184" fillId="0" borderId="0"/>
    <xf numFmtId="186" fontId="184" fillId="0" borderId="0"/>
    <xf numFmtId="186" fontId="184" fillId="0" borderId="0"/>
    <xf numFmtId="186" fontId="184" fillId="0" borderId="0"/>
    <xf numFmtId="186" fontId="184" fillId="0" borderId="0"/>
    <xf numFmtId="186" fontId="184" fillId="0" borderId="0"/>
    <xf numFmtId="186" fontId="184" fillId="0" borderId="0"/>
    <xf numFmtId="17" fontId="54" fillId="0" borderId="0"/>
    <xf numFmtId="187" fontId="185" fillId="0" borderId="0" applyAlignment="0"/>
    <xf numFmtId="0" fontId="53" fillId="80" borderId="0" applyNumberFormat="0" applyBorder="0" applyAlignment="0"/>
    <xf numFmtId="37" fontId="186" fillId="0" borderId="0"/>
    <xf numFmtId="188" fontId="174" fillId="0" borderId="0"/>
    <xf numFmtId="189" fontId="51" fillId="0" borderId="0" applyFont="0" applyFill="0" applyBorder="0" applyAlignment="0" applyProtection="0"/>
    <xf numFmtId="38" fontId="80" fillId="72" borderId="0"/>
    <xf numFmtId="0" fontId="53" fillId="21" borderId="0" applyNumberFormat="0" applyFont="0" applyBorder="0" applyAlignment="0" applyProtection="0"/>
    <xf numFmtId="0" fontId="187" fillId="0" borderId="0" applyNumberFormat="0" applyFill="0" applyBorder="0" applyAlignment="0" applyProtection="0"/>
    <xf numFmtId="190" fontId="188" fillId="0" borderId="0" applyFill="0" applyBorder="0"/>
    <xf numFmtId="15" fontId="141" fillId="0" borderId="0" applyFill="0" applyBorder="0" applyProtection="0">
      <alignment horizontal="center"/>
    </xf>
    <xf numFmtId="0" fontId="53" fillId="3" borderId="0" applyNumberFormat="0" applyFont="0" applyBorder="0" applyAlignment="0" applyProtection="0"/>
    <xf numFmtId="191" fontId="189" fillId="20" borderId="11" applyAlignment="0" applyProtection="0"/>
    <xf numFmtId="192" fontId="190" fillId="0" borderId="0" applyNumberFormat="0" applyFill="0" applyBorder="0" applyAlignment="0" applyProtection="0"/>
    <xf numFmtId="192" fontId="191" fillId="0" borderId="0" applyNumberFormat="0" applyFill="0" applyBorder="0" applyAlignment="0" applyProtection="0"/>
    <xf numFmtId="15" fontId="186" fillId="22" borderId="68">
      <alignment horizontal="center"/>
      <protection locked="0"/>
    </xf>
    <xf numFmtId="193" fontId="186" fillId="22" borderId="68" applyAlignment="0">
      <protection locked="0"/>
    </xf>
    <xf numFmtId="192" fontId="186" fillId="22" borderId="68" applyAlignment="0">
      <protection locked="0"/>
    </xf>
    <xf numFmtId="192" fontId="141" fillId="0" borderId="0" applyFill="0" applyBorder="0" applyAlignment="0" applyProtection="0"/>
    <xf numFmtId="193" fontId="141" fillId="0" borderId="0" applyFill="0" applyBorder="0" applyAlignment="0" applyProtection="0"/>
    <xf numFmtId="194" fontId="141" fillId="0" borderId="0" applyFill="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1" fontId="192" fillId="0" borderId="0"/>
    <xf numFmtId="1" fontId="193" fillId="81" borderId="0">
      <alignment horizontal="left"/>
    </xf>
    <xf numFmtId="0" fontId="53" fillId="0" borderId="0" applyFont="0" applyFill="0" applyBorder="0" applyAlignment="0" applyProtection="0"/>
    <xf numFmtId="0" fontId="194" fillId="0" borderId="0"/>
    <xf numFmtId="49" fontId="160" fillId="0" borderId="0">
      <alignment horizontal="right"/>
    </xf>
    <xf numFmtId="195" fontId="55" fillId="73" borderId="0">
      <alignment horizontal="center" vertical="top"/>
    </xf>
    <xf numFmtId="2" fontId="195" fillId="82" borderId="0">
      <alignment horizontal="center"/>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172" fontId="51" fillId="0" borderId="0" applyFont="0" applyFill="0" applyBorder="0" applyAlignment="0" applyProtection="0"/>
    <xf numFmtId="196" fontId="51" fillId="0" borderId="0" applyFont="0" applyFill="0" applyBorder="0" applyAlignment="0" applyProtection="0"/>
    <xf numFmtId="0" fontId="198" fillId="0" borderId="0"/>
    <xf numFmtId="40" fontId="93" fillId="0" borderId="0"/>
    <xf numFmtId="39" fontId="51" fillId="0" borderId="0"/>
    <xf numFmtId="38" fontId="199" fillId="0" borderId="0">
      <alignment vertical="top"/>
    </xf>
    <xf numFmtId="165" fontId="93" fillId="0" borderId="0"/>
    <xf numFmtId="0" fontId="200" fillId="85" borderId="0" applyNumberFormat="0" applyFont="0" applyBorder="0" applyAlignment="0"/>
    <xf numFmtId="0" fontId="200" fillId="86" borderId="0" applyNumberFormat="0" applyFont="0" applyBorder="0" applyAlignment="0"/>
    <xf numFmtId="183" fontId="51" fillId="0" borderId="0">
      <alignment horizontal="center"/>
    </xf>
    <xf numFmtId="2" fontId="201" fillId="0" borderId="0">
      <alignment horizontal="right"/>
      <protection locked="0"/>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195" fontId="202" fillId="0" borderId="0"/>
    <xf numFmtId="4" fontId="203" fillId="22" borderId="70" applyNumberFormat="0" applyProtection="0">
      <alignment vertical="center"/>
    </xf>
    <xf numFmtId="4" fontId="204" fillId="88" borderId="70" applyNumberFormat="0" applyProtection="0">
      <alignment vertical="center"/>
    </xf>
    <xf numFmtId="4" fontId="203" fillId="88" borderId="70" applyNumberFormat="0" applyProtection="0">
      <alignment horizontal="left" vertical="center" indent="1"/>
    </xf>
    <xf numFmtId="0" fontId="205" fillId="88" borderId="70" applyNumberFormat="0" applyProtection="0">
      <alignment horizontal="left" vertical="top" indent="1"/>
    </xf>
    <xf numFmtId="4" fontId="206" fillId="0" borderId="0" applyNumberFormat="0" applyProtection="0">
      <alignment horizontal="left" vertical="center" indent="1"/>
    </xf>
    <xf numFmtId="4" fontId="141" fillId="3" borderId="70" applyNumberFormat="0" applyProtection="0">
      <alignment horizontal="right" vertical="center"/>
    </xf>
    <xf numFmtId="4" fontId="141" fillId="9" borderId="70" applyNumberFormat="0" applyProtection="0">
      <alignment horizontal="right" vertical="center"/>
    </xf>
    <xf numFmtId="4" fontId="141" fillId="17" borderId="70" applyNumberFormat="0" applyProtection="0">
      <alignment horizontal="right" vertical="center"/>
    </xf>
    <xf numFmtId="4" fontId="141" fillId="11" borderId="70" applyNumberFormat="0" applyProtection="0">
      <alignment horizontal="right" vertical="center"/>
    </xf>
    <xf numFmtId="4" fontId="141" fillId="15" borderId="70" applyNumberFormat="0" applyProtection="0">
      <alignment horizontal="right" vertical="center"/>
    </xf>
    <xf numFmtId="4" fontId="141" fillId="19" borderId="70" applyNumberFormat="0" applyProtection="0">
      <alignment horizontal="right" vertical="center"/>
    </xf>
    <xf numFmtId="4" fontId="141" fillId="18" borderId="70" applyNumberFormat="0" applyProtection="0">
      <alignment horizontal="right" vertical="center"/>
    </xf>
    <xf numFmtId="4" fontId="141" fillId="84" borderId="70" applyNumberFormat="0" applyProtection="0">
      <alignment horizontal="right" vertical="center"/>
    </xf>
    <xf numFmtId="4" fontId="141" fillId="10" borderId="70" applyNumberFormat="0" applyProtection="0">
      <alignment horizontal="right" vertical="center"/>
    </xf>
    <xf numFmtId="4" fontId="203" fillId="89" borderId="68" applyNumberFormat="0" applyProtection="0">
      <alignment horizontal="left" vertical="center" wrapText="1" indent="1"/>
    </xf>
    <xf numFmtId="4" fontId="207" fillId="90" borderId="68" applyNumberFormat="0" applyProtection="0">
      <alignment horizontal="left" vertical="center" indent="1"/>
    </xf>
    <xf numFmtId="4" fontId="189" fillId="91" borderId="0" applyNumberFormat="0" applyProtection="0">
      <alignment horizontal="left" vertical="center" indent="1"/>
    </xf>
    <xf numFmtId="4" fontId="208" fillId="92" borderId="70" applyNumberFormat="0" applyProtection="0">
      <alignment horizontal="right" vertical="center"/>
    </xf>
    <xf numFmtId="4" fontId="209" fillId="0" borderId="0" applyNumberFormat="0" applyProtection="0">
      <alignment horizontal="left" vertical="center" indent="1"/>
    </xf>
    <xf numFmtId="4" fontId="209" fillId="0" borderId="0" applyNumberFormat="0" applyProtection="0">
      <alignment horizontal="left" vertical="center" indent="1"/>
    </xf>
    <xf numFmtId="0" fontId="210" fillId="0" borderId="0" applyNumberFormat="0" applyProtection="0">
      <alignment horizontal="left" vertical="center" indent="1"/>
    </xf>
    <xf numFmtId="0" fontId="210" fillId="0" borderId="0" applyNumberFormat="0" applyProtection="0">
      <alignment horizontal="left" vertical="top" indent="1"/>
    </xf>
    <xf numFmtId="0" fontId="210" fillId="0" borderId="0" applyNumberFormat="0" applyProtection="0">
      <alignment horizontal="left" vertical="center" indent="1"/>
    </xf>
    <xf numFmtId="0" fontId="210" fillId="0" borderId="0" applyNumberFormat="0" applyProtection="0">
      <alignment horizontal="left" vertical="top" indent="1"/>
    </xf>
    <xf numFmtId="0" fontId="210" fillId="0" borderId="0" applyNumberFormat="0" applyProtection="0">
      <alignment horizontal="left" vertical="center" indent="1"/>
    </xf>
    <xf numFmtId="0" fontId="210" fillId="0" borderId="0" applyNumberFormat="0" applyProtection="0">
      <alignment horizontal="left" vertical="top" indent="1"/>
    </xf>
    <xf numFmtId="0" fontId="210" fillId="0" borderId="0" applyNumberFormat="0" applyProtection="0">
      <alignment horizontal="left" vertical="center" indent="1"/>
    </xf>
    <xf numFmtId="0" fontId="210" fillId="0" borderId="0" applyNumberFormat="0" applyProtection="0">
      <alignment horizontal="left" vertical="top" indent="1"/>
    </xf>
    <xf numFmtId="4" fontId="141" fillId="73" borderId="70" applyNumberFormat="0" applyProtection="0">
      <alignment vertical="center"/>
    </xf>
    <xf numFmtId="4" fontId="211" fillId="73" borderId="70" applyNumberFormat="0" applyProtection="0">
      <alignment vertical="center"/>
    </xf>
    <xf numFmtId="4" fontId="141" fillId="73" borderId="70" applyNumberFormat="0" applyProtection="0">
      <alignment horizontal="left" vertical="center" indent="1"/>
    </xf>
    <xf numFmtId="0" fontId="207" fillId="73" borderId="70" applyNumberFormat="0" applyProtection="0">
      <alignment horizontal="left" vertical="top" indent="1"/>
    </xf>
    <xf numFmtId="4" fontId="210" fillId="0" borderId="0" applyNumberFormat="0" applyProtection="0">
      <alignment horizontal="right" vertical="center"/>
    </xf>
    <xf numFmtId="4" fontId="211" fillId="90" borderId="70" applyNumberFormat="0" applyProtection="0">
      <alignment horizontal="right" vertical="center"/>
    </xf>
    <xf numFmtId="4" fontId="207" fillId="0" borderId="0" applyNumberFormat="0" applyProtection="0">
      <alignment horizontal="left" vertical="center" indent="1"/>
    </xf>
    <xf numFmtId="0" fontId="206" fillId="0" borderId="0" applyNumberFormat="0" applyProtection="0">
      <alignment horizontal="center" vertical="top"/>
    </xf>
    <xf numFmtId="4" fontId="212" fillId="0" borderId="0" applyNumberFormat="0" applyProtection="0">
      <alignment horizontal="left" vertical="center" indent="1"/>
    </xf>
    <xf numFmtId="4" fontId="213" fillId="90" borderId="70" applyNumberFormat="0" applyProtection="0">
      <alignment horizontal="right" vertical="center"/>
    </xf>
    <xf numFmtId="0" fontId="153" fillId="0" borderId="0"/>
    <xf numFmtId="37" fontId="214" fillId="0" borderId="0"/>
    <xf numFmtId="38" fontId="215" fillId="0" borderId="0"/>
    <xf numFmtId="49" fontId="53" fillId="0" borderId="0" applyFont="0" applyFill="0" applyBorder="0" applyAlignment="0" applyProtection="0"/>
    <xf numFmtId="171" fontId="216" fillId="0" borderId="59">
      <alignment horizontal="center"/>
    </xf>
    <xf numFmtId="2" fontId="217" fillId="0" borderId="0">
      <protection locked="0"/>
    </xf>
    <xf numFmtId="10" fontId="218" fillId="93" borderId="10">
      <alignment horizontal="center" vertical="center" wrapText="1"/>
    </xf>
    <xf numFmtId="197" fontId="80" fillId="0" borderId="0">
      <alignment horizontal="center"/>
    </xf>
    <xf numFmtId="2" fontId="219" fillId="0" borderId="0"/>
    <xf numFmtId="38" fontId="165" fillId="0" borderId="0" applyNumberFormat="0" applyFill="0" applyBorder="0" applyAlignment="0" applyProtection="0"/>
    <xf numFmtId="0" fontId="51" fillId="0" borderId="10"/>
    <xf numFmtId="0" fontId="10" fillId="0" borderId="0"/>
    <xf numFmtId="0" fontId="51" fillId="0" borderId="1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10"/>
    <xf numFmtId="0" fontId="51" fillId="0" borderId="10"/>
    <xf numFmtId="0" fontId="51" fillId="0" borderId="10"/>
    <xf numFmtId="0" fontId="51" fillId="0" borderId="0"/>
    <xf numFmtId="0" fontId="51" fillId="0" borderId="0"/>
    <xf numFmtId="0"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39" fontId="51" fillId="0" borderId="0"/>
    <xf numFmtId="183" fontId="51" fillId="0" borderId="0">
      <alignment horizontal="center"/>
    </xf>
    <xf numFmtId="15" fontId="93" fillId="0" borderId="0" applyFont="0" applyFill="0" applyBorder="0" applyAlignment="0" applyProtection="0"/>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9" fontId="53"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0"/>
    <xf numFmtId="0" fontId="51" fillId="0" borderId="0"/>
    <xf numFmtId="38" fontId="165" fillId="0" borderId="0" applyNumberFormat="0" applyFill="0" applyBorder="0" applyAlignment="0" applyProtection="0"/>
    <xf numFmtId="0" fontId="51" fillId="0" borderId="0"/>
    <xf numFmtId="0" fontId="51" fillId="0" borderId="10"/>
    <xf numFmtId="0" fontId="51" fillId="0" borderId="10"/>
    <xf numFmtId="0" fontId="51" fillId="0" borderId="1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38" fontId="165" fillId="0" borderId="0" applyNumberFormat="0" applyFill="0" applyBorder="0" applyAlignment="0" applyProtection="0"/>
    <xf numFmtId="0" fontId="51" fillId="0" borderId="0"/>
    <xf numFmtId="38" fontId="165" fillId="0" borderId="0" applyNumberFormat="0" applyFill="0" applyBorder="0" applyAlignment="0" applyProtection="0"/>
    <xf numFmtId="0" fontId="51" fillId="0" borderId="0"/>
    <xf numFmtId="0" fontId="51" fillId="0" borderId="0"/>
    <xf numFmtId="0" fontId="51" fillId="0" borderId="0"/>
    <xf numFmtId="3" fontId="51" fillId="0" borderId="0"/>
    <xf numFmtId="5" fontId="51" fillId="0" borderId="0"/>
    <xf numFmtId="14" fontId="51" fillId="0" borderId="0"/>
    <xf numFmtId="2" fontId="51" fillId="0" borderId="0"/>
    <xf numFmtId="0" fontId="51" fillId="0" borderId="0"/>
    <xf numFmtId="3" fontId="51" fillId="0" borderId="0"/>
    <xf numFmtId="3" fontId="51" fillId="0" borderId="0"/>
    <xf numFmtId="0" fontId="51" fillId="0" borderId="0"/>
    <xf numFmtId="0" fontId="51" fillId="0" borderId="10"/>
    <xf numFmtId="0" fontId="51" fillId="0" borderId="10"/>
    <xf numFmtId="0" fontId="51" fillId="0" borderId="10"/>
    <xf numFmtId="0" fontId="51" fillId="0" borderId="0"/>
    <xf numFmtId="0" fontId="51" fillId="0" borderId="10"/>
    <xf numFmtId="0" fontId="51" fillId="0" borderId="10"/>
    <xf numFmtId="0" fontId="51" fillId="0" borderId="0"/>
    <xf numFmtId="0" fontId="51" fillId="0" borderId="0"/>
    <xf numFmtId="38" fontId="165" fillId="0" borderId="0" applyNumberFormat="0" applyFill="0" applyBorder="0" applyAlignment="0" applyProtection="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10" fillId="0" borderId="0"/>
    <xf numFmtId="9" fontId="10" fillId="0" borderId="0" applyFont="0" applyFill="0" applyBorder="0" applyAlignment="0" applyProtection="0"/>
    <xf numFmtId="0" fontId="51" fillId="0" borderId="10"/>
    <xf numFmtId="0" fontId="51" fillId="0" borderId="10"/>
    <xf numFmtId="0" fontId="51" fillId="0" borderId="0"/>
    <xf numFmtId="0" fontId="141" fillId="2" borderId="0" applyNumberFormat="0" applyBorder="0" applyAlignment="0" applyProtection="0"/>
    <xf numFmtId="0" fontId="141" fillId="3" borderId="0" applyNumberFormat="0" applyBorder="0" applyAlignment="0" applyProtection="0"/>
    <xf numFmtId="0" fontId="141" fillId="4" borderId="0" applyNumberFormat="0" applyBorder="0" applyAlignment="0" applyProtection="0"/>
    <xf numFmtId="0" fontId="141" fillId="5" borderId="0" applyNumberFormat="0" applyBorder="0" applyAlignment="0" applyProtection="0"/>
    <xf numFmtId="0" fontId="141" fillId="6" borderId="0" applyNumberFormat="0" applyBorder="0" applyAlignment="0" applyProtection="0"/>
    <xf numFmtId="0" fontId="141" fillId="7" borderId="0" applyNumberFormat="0" applyBorder="0" applyAlignment="0" applyProtection="0"/>
    <xf numFmtId="199" fontId="82" fillId="0" borderId="0" applyProtection="0">
      <protection locked="0"/>
    </xf>
    <xf numFmtId="0" fontId="141" fillId="8"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5" borderId="0" applyNumberFormat="0" applyBorder="0" applyAlignment="0" applyProtection="0"/>
    <xf numFmtId="0" fontId="141" fillId="8" borderId="0" applyNumberFormat="0" applyBorder="0" applyAlignment="0" applyProtection="0"/>
    <xf numFmtId="0" fontId="141"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22" fillId="3" borderId="0" applyNumberFormat="0" applyBorder="0" applyAlignment="0" applyProtection="0"/>
    <xf numFmtId="0" fontId="223" fillId="20" borderId="1" applyNumberFormat="0" applyAlignment="0" applyProtection="0"/>
    <xf numFmtId="0" fontId="193" fillId="21" borderId="2" applyNumberFormat="0" applyAlignment="0" applyProtection="0"/>
    <xf numFmtId="0" fontId="51" fillId="0" borderId="0"/>
    <xf numFmtId="198" fontId="220" fillId="0" borderId="71" applyBorder="0"/>
    <xf numFmtId="200" fontId="82" fillId="0" borderId="0">
      <protection locked="0"/>
    </xf>
    <xf numFmtId="0" fontId="224" fillId="0" borderId="0" applyNumberFormat="0" applyFill="0" applyBorder="0" applyAlignment="0" applyProtection="0"/>
    <xf numFmtId="0" fontId="225" fillId="4" borderId="0" applyNumberFormat="0" applyBorder="0" applyAlignment="0" applyProtection="0"/>
    <xf numFmtId="0" fontId="226" fillId="0" borderId="3" applyNumberFormat="0" applyFill="0" applyAlignment="0" applyProtection="0"/>
    <xf numFmtId="0" fontId="227" fillId="0" borderId="4" applyNumberFormat="0" applyFill="0" applyAlignment="0" applyProtection="0"/>
    <xf numFmtId="0" fontId="228" fillId="0" borderId="5" applyNumberFormat="0" applyFill="0" applyAlignment="0" applyProtection="0"/>
    <xf numFmtId="0" fontId="228" fillId="0" borderId="0" applyNumberFormat="0" applyFill="0" applyBorder="0" applyAlignment="0" applyProtection="0"/>
    <xf numFmtId="0" fontId="229" fillId="7" borderId="1" applyNumberFormat="0" applyAlignment="0" applyProtection="0"/>
    <xf numFmtId="0" fontId="230" fillId="0" borderId="6" applyNumberFormat="0" applyFill="0" applyAlignment="0" applyProtection="0"/>
    <xf numFmtId="0" fontId="231" fillId="22" borderId="0" applyNumberFormat="0" applyBorder="0" applyAlignment="0" applyProtection="0"/>
    <xf numFmtId="187" fontId="198" fillId="0" borderId="0"/>
    <xf numFmtId="0" fontId="141" fillId="23" borderId="7" applyNumberFormat="0" applyFont="0" applyAlignment="0" applyProtection="0"/>
    <xf numFmtId="0" fontId="232" fillId="20" borderId="8" applyNumberFormat="0" applyAlignment="0" applyProtection="0"/>
    <xf numFmtId="0" fontId="205" fillId="0" borderId="9" applyNumberFormat="0" applyFill="0" applyAlignment="0" applyProtection="0"/>
    <xf numFmtId="0" fontId="213" fillId="0" borderId="0" applyNumberFormat="0" applyFill="0" applyBorder="0" applyAlignment="0" applyProtection="0"/>
    <xf numFmtId="0" fontId="51" fillId="0" borderId="0"/>
    <xf numFmtId="0" fontId="51" fillId="0" borderId="0"/>
    <xf numFmtId="0" fontId="51" fillId="0" borderId="1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0" fontId="51" fillId="0" borderId="0"/>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3" fontId="51" fillId="0" borderId="0"/>
    <xf numFmtId="5" fontId="51" fillId="0" borderId="0"/>
    <xf numFmtId="14" fontId="51" fillId="0" borderId="0"/>
    <xf numFmtId="2" fontId="51" fillId="0" borderId="0"/>
    <xf numFmtId="0" fontId="51" fillId="0" borderId="0"/>
    <xf numFmtId="3"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38" fontId="165" fillId="0" borderId="0" applyNumberFormat="0" applyFill="0" applyBorder="0" applyAlignment="0" applyProtection="0"/>
    <xf numFmtId="0"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xf numFmtId="0" fontId="51" fillId="0" borderId="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1" fillId="0" borderId="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9" fontId="233" fillId="0" borderId="0" applyNumberFormat="0" applyFont="0" applyFill="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0" fillId="20" borderId="1"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4" fillId="0" borderId="3" applyNumberFormat="0" applyFill="0" applyAlignment="0" applyProtection="0"/>
    <xf numFmtId="0" fontId="64" fillId="0" borderId="3" applyNumberFormat="0" applyFill="0" applyAlignment="0" applyProtection="0"/>
    <xf numFmtId="0" fontId="64" fillId="0" borderId="3" applyNumberFormat="0" applyFill="0" applyAlignment="0" applyProtection="0"/>
    <xf numFmtId="0" fontId="64" fillId="0" borderId="3" applyNumberFormat="0" applyFill="0" applyAlignment="0" applyProtection="0"/>
    <xf numFmtId="0" fontId="64" fillId="0" borderId="3"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5" applyNumberFormat="0" applyFill="0" applyAlignment="0" applyProtection="0"/>
    <xf numFmtId="0" fontId="66" fillId="0" borderId="5"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38" fontId="165" fillId="0" borderId="0" applyNumberFormat="0" applyFill="0" applyBorder="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7" fillId="7" borderId="1" applyNumberFormat="0" applyAlignment="0" applyProtection="0"/>
    <xf numFmtId="0" fontId="68" fillId="0" borderId="6"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0" fontId="68" fillId="0" borderId="6" applyNumberFormat="0" applyFill="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1" fillId="0" borderId="0"/>
    <xf numFmtId="0" fontId="51" fillId="0" borderId="0"/>
    <xf numFmtId="0" fontId="141" fillId="0" borderId="0"/>
    <xf numFmtId="0" fontId="51" fillId="0" borderId="0"/>
    <xf numFmtId="0" fontId="51" fillId="0" borderId="0"/>
    <xf numFmtId="0" fontId="141" fillId="0" borderId="0"/>
    <xf numFmtId="0" fontId="51" fillId="0" borderId="0"/>
    <xf numFmtId="0" fontId="141" fillId="0" borderId="0"/>
    <xf numFmtId="0" fontId="51" fillId="0" borderId="0"/>
    <xf numFmtId="0" fontId="51" fillId="0" borderId="0"/>
    <xf numFmtId="0" fontId="141" fillId="0" borderId="0"/>
    <xf numFmtId="0" fontId="141" fillId="0" borderId="0"/>
    <xf numFmtId="0" fontId="5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1" fillId="0" borderId="0"/>
    <xf numFmtId="0" fontId="51" fillId="0" borderId="0"/>
    <xf numFmtId="0" fontId="51" fillId="0" borderId="0"/>
    <xf numFmtId="0" fontId="51" fillId="0" borderId="0"/>
    <xf numFmtId="0" fontId="141" fillId="0" borderId="0"/>
    <xf numFmtId="0" fontId="51" fillId="0" borderId="0"/>
    <xf numFmtId="0" fontId="51" fillId="0" borderId="0"/>
    <xf numFmtId="0" fontId="51" fillId="0" borderId="0"/>
    <xf numFmtId="0" fontId="141" fillId="0" borderId="0"/>
    <xf numFmtId="0" fontId="141" fillId="0" borderId="0"/>
    <xf numFmtId="0" fontId="51" fillId="0" borderId="0"/>
    <xf numFmtId="0" fontId="51" fillId="0" borderId="0"/>
    <xf numFmtId="0" fontId="51" fillId="0" borderId="0"/>
    <xf numFmtId="0" fontId="5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57" fillId="23" borderId="7" applyNumberFormat="0" applyFont="0" applyAlignment="0" applyProtection="0"/>
    <xf numFmtId="0" fontId="70" fillId="20" borderId="8" applyNumberFormat="0" applyAlignment="0" applyProtection="0"/>
    <xf numFmtId="0" fontId="70" fillId="20" borderId="8" applyNumberFormat="0" applyAlignment="0" applyProtection="0"/>
    <xf numFmtId="0" fontId="70" fillId="20" borderId="8" applyNumberFormat="0" applyAlignment="0" applyProtection="0"/>
    <xf numFmtId="0" fontId="70" fillId="20" borderId="8" applyNumberFormat="0" applyAlignment="0" applyProtection="0"/>
    <xf numFmtId="0" fontId="67" fillId="7" borderId="1" applyNumberFormat="0" applyAlignment="0" applyProtection="0"/>
    <xf numFmtId="0" fontId="51" fillId="0" borderId="0"/>
    <xf numFmtId="0" fontId="51" fillId="0" borderId="0" applyFont="0" applyFill="0" applyBorder="0" applyAlignment="0" applyProtection="0"/>
    <xf numFmtId="0" fontId="51" fillId="0" borderId="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2" fillId="0" borderId="9"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1" fillId="0" borderId="0"/>
    <xf numFmtId="0" fontId="51" fillId="0" borderId="0"/>
    <xf numFmtId="0" fontId="51" fillId="0" borderId="0"/>
    <xf numFmtId="38" fontId="165" fillId="0" borderId="0" applyNumberFormat="0" applyFill="0" applyBorder="0" applyAlignment="0" applyProtection="0"/>
    <xf numFmtId="0" fontId="51" fillId="0" borderId="0"/>
    <xf numFmtId="3" fontId="51" fillId="0" borderId="0"/>
    <xf numFmtId="5" fontId="51" fillId="0" borderId="0"/>
    <xf numFmtId="14" fontId="51" fillId="0" borderId="0"/>
    <xf numFmtId="2"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9" fontId="233" fillId="0" borderId="0" applyNumberFormat="0" applyFont="0" applyFill="0" applyBorder="0" applyAlignment="0" applyProtection="0"/>
    <xf numFmtId="184" fontId="51" fillId="0" borderId="0" applyBorder="0" applyAlignment="0"/>
    <xf numFmtId="38" fontId="165" fillId="0" borderId="0" applyNumberFormat="0" applyFill="0" applyBorder="0" applyAlignment="0" applyProtection="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0" fontId="51" fillId="0" borderId="0"/>
    <xf numFmtId="0" fontId="51" fillId="0" borderId="0"/>
    <xf numFmtId="0" fontId="51" fillId="0" borderId="0"/>
    <xf numFmtId="3" fontId="51" fillId="0" borderId="0"/>
    <xf numFmtId="0" fontId="51" fillId="0" borderId="0"/>
    <xf numFmtId="0" fontId="51" fillId="0" borderId="0"/>
    <xf numFmtId="38" fontId="165"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189" fontId="51" fillId="0" borderId="0" applyFont="0" applyFill="0" applyBorder="0" applyAlignment="0" applyProtection="0"/>
    <xf numFmtId="49" fontId="160" fillId="0" borderId="0">
      <alignment horizontal="right"/>
    </xf>
    <xf numFmtId="38" fontId="165" fillId="0" borderId="0" applyNumberFormat="0" applyFill="0" applyBorder="0" applyAlignment="0" applyProtection="0"/>
    <xf numFmtId="40" fontId="93" fillId="0" borderId="0"/>
    <xf numFmtId="0" fontId="51" fillId="23" borderId="7" applyNumberFormat="0" applyFont="0" applyAlignment="0" applyProtection="0"/>
    <xf numFmtId="165" fontId="93" fillId="0" borderId="0"/>
    <xf numFmtId="0" fontId="93" fillId="0" borderId="0" applyNumberFormat="0" applyFont="0" applyFill="0" applyBorder="0" applyAlignment="0" applyProtection="0">
      <alignment horizontal="left"/>
    </xf>
    <xf numFmtId="4" fontId="93" fillId="0" borderId="0" applyFont="0" applyFill="0" applyBorder="0" applyAlignment="0" applyProtection="0"/>
    <xf numFmtId="0" fontId="174" fillId="0" borderId="57">
      <alignment horizontal="center"/>
    </xf>
    <xf numFmtId="0" fontId="51" fillId="0" borderId="0"/>
    <xf numFmtId="38" fontId="165" fillId="0" borderId="0" applyNumberFormat="0" applyFill="0" applyBorder="0" applyAlignment="0" applyProtection="0"/>
    <xf numFmtId="0" fontId="51" fillId="0" borderId="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10"/>
    <xf numFmtId="0" fontId="51" fillId="0" borderId="10"/>
    <xf numFmtId="0" fontId="51" fillId="0" borderId="1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10"/>
    <xf numFmtId="0" fontId="51" fillId="0" borderId="0"/>
    <xf numFmtId="0" fontId="51" fillId="0" borderId="0"/>
    <xf numFmtId="0" fontId="51" fillId="0" borderId="0"/>
    <xf numFmtId="0" fontId="51" fillId="0" borderId="0"/>
    <xf numFmtId="0" fontId="51" fillId="0" borderId="1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3" fontId="51" fillId="0" borderId="0"/>
    <xf numFmtId="5" fontId="51" fillId="0" borderId="0"/>
    <xf numFmtId="14" fontId="51" fillId="0" borderId="0"/>
    <xf numFmtId="2" fontId="51" fillId="0" borderId="0"/>
    <xf numFmtId="0" fontId="51" fillId="0" borderId="0"/>
    <xf numFmtId="3" fontId="51" fillId="0" borderId="0"/>
    <xf numFmtId="0" fontId="51" fillId="0" borderId="0"/>
    <xf numFmtId="38" fontId="165" fillId="0" borderId="0" applyNumberFormat="0" applyFill="0" applyBorder="0" applyAlignment="0" applyProtection="0"/>
    <xf numFmtId="0" fontId="51" fillId="0" borderId="0"/>
    <xf numFmtId="0"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9" fontId="233" fillId="0" borderId="0" applyNumberFormat="0" applyFont="0" applyFill="0" applyBorder="0" applyAlignment="0" applyProtection="0"/>
    <xf numFmtId="184" fontId="51" fillId="0" borderId="0" applyBorder="0" applyAlignment="0"/>
    <xf numFmtId="38" fontId="165" fillId="0" borderId="0" applyNumberFormat="0" applyFill="0" applyBorder="0" applyAlignment="0" applyProtection="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51" fillId="0" borderId="0"/>
    <xf numFmtId="0" fontId="67" fillId="7" borderId="1" applyNumberFormat="0" applyAlignment="0" applyProtection="0"/>
    <xf numFmtId="0" fontId="51" fillId="0" borderId="0" applyFont="0" applyFill="0" applyBorder="0" applyAlignment="0" applyProtection="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applyFont="0" applyFill="0" applyBorder="0" applyAlignment="0" applyProtection="0"/>
    <xf numFmtId="0" fontId="67" fillId="7" borderId="1" applyNumberForma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170" fontId="51" fillId="0" borderId="0">
      <alignment horizontal="left" wrapText="1"/>
    </xf>
    <xf numFmtId="0" fontId="51" fillId="0" borderId="0"/>
    <xf numFmtId="0" fontId="51" fillId="0" borderId="0"/>
    <xf numFmtId="0" fontId="51" fillId="0" borderId="0"/>
    <xf numFmtId="9" fontId="233" fillId="0" borderId="0" applyNumberFormat="0" applyFont="0" applyFill="0" applyBorder="0" applyAlignment="0" applyProtection="0"/>
    <xf numFmtId="184" fontId="51" fillId="0" borderId="0" applyBorder="0" applyAlignment="0"/>
    <xf numFmtId="37" fontId="51" fillId="0" borderId="0"/>
    <xf numFmtId="0" fontId="55" fillId="73" borderId="0" applyNumberFormat="0" applyFont="0" applyAlignment="0" applyProtection="0">
      <protection locked="0"/>
    </xf>
    <xf numFmtId="38" fontId="51" fillId="74" borderId="10">
      <alignment vertical="top"/>
    </xf>
    <xf numFmtId="185" fontId="51" fillId="0" borderId="0" applyFont="0" applyFill="0" applyBorder="0" applyAlignment="0" applyProtection="0">
      <alignment wrapText="1"/>
    </xf>
    <xf numFmtId="10" fontId="93" fillId="0" borderId="0" applyNumberFormat="0" applyBorder="0"/>
    <xf numFmtId="1" fontId="183" fillId="0" borderId="0">
      <alignment horizontal="center" vertical="center" wrapText="1"/>
    </xf>
    <xf numFmtId="17" fontId="54" fillId="0" borderId="0"/>
    <xf numFmtId="188" fontId="174" fillId="0" borderId="0"/>
    <xf numFmtId="189" fontId="51" fillId="0" borderId="0" applyFont="0" applyFill="0" applyBorder="0" applyAlignment="0" applyProtection="0"/>
    <xf numFmtId="0" fontId="53" fillId="21" borderId="0" applyNumberFormat="0" applyFont="0" applyBorder="0" applyAlignment="0" applyProtection="0"/>
    <xf numFmtId="0" fontId="53" fillId="3" borderId="0" applyNumberFormat="0" applyFont="0" applyBorder="0" applyAlignment="0" applyProtection="0"/>
    <xf numFmtId="0" fontId="53" fillId="0" borderId="63" applyNumberFormat="0" applyFont="0" applyAlignment="0" applyProtection="0"/>
    <xf numFmtId="0" fontId="53" fillId="0" borderId="69" applyNumberFormat="0" applyFont="0" applyAlignment="0" applyProtection="0"/>
    <xf numFmtId="0" fontId="53" fillId="10" borderId="0" applyNumberFormat="0" applyFont="0" applyBorder="0" applyAlignment="0" applyProtection="0"/>
    <xf numFmtId="0" fontId="53" fillId="0" borderId="0" applyFont="0" applyFill="0" applyBorder="0" applyAlignment="0" applyProtection="0"/>
    <xf numFmtId="49" fontId="160" fillId="0" borderId="0">
      <alignment horizontal="right"/>
    </xf>
    <xf numFmtId="195" fontId="55" fillId="73" borderId="0">
      <alignment horizontal="center" vertical="top"/>
    </xf>
    <xf numFmtId="0" fontId="93" fillId="0" borderId="0"/>
    <xf numFmtId="38" fontId="51" fillId="83" borderId="0"/>
    <xf numFmtId="38" fontId="165" fillId="0" borderId="0" applyNumberFormat="0" applyFill="0" applyBorder="0" applyAlignment="0" applyProtection="0"/>
    <xf numFmtId="2" fontId="196" fillId="0" borderId="0"/>
    <xf numFmtId="38" fontId="197" fillId="84" borderId="0">
      <alignment horizontal="center"/>
    </xf>
    <xf numFmtId="40" fontId="9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9" fontId="51" fillId="0" borderId="0"/>
    <xf numFmtId="0" fontId="51" fillId="23" borderId="7" applyNumberFormat="0" applyFont="0" applyAlignment="0" applyProtection="0"/>
    <xf numFmtId="165" fontId="93" fillId="0" borderId="0"/>
    <xf numFmtId="183" fontId="51" fillId="0" borderId="0">
      <alignment horizontal="center"/>
    </xf>
    <xf numFmtId="0" fontId="93" fillId="0" borderId="0" applyNumberFormat="0" applyFont="0" applyFill="0" applyBorder="0" applyAlignment="0" applyProtection="0">
      <alignment horizontal="left"/>
    </xf>
    <xf numFmtId="15" fontId="93" fillId="0" borderId="0" applyFont="0" applyFill="0" applyBorder="0" applyAlignment="0" applyProtection="0"/>
    <xf numFmtId="4" fontId="93" fillId="0" borderId="0" applyFont="0" applyFill="0" applyBorder="0" applyAlignment="0" applyProtection="0"/>
    <xf numFmtId="0" fontId="174" fillId="0" borderId="57">
      <alignment horizontal="center"/>
    </xf>
    <xf numFmtId="3" fontId="93" fillId="0" borderId="0" applyFont="0" applyFill="0" applyBorder="0" applyAlignment="0" applyProtection="0"/>
    <xf numFmtId="0" fontId="93" fillId="87" borderId="0" applyNumberFormat="0" applyFont="0" applyBorder="0" applyAlignment="0" applyProtection="0"/>
    <xf numFmtId="4" fontId="189" fillId="91" borderId="0" applyNumberFormat="0" applyProtection="0">
      <alignment horizontal="left" vertical="center" indent="1"/>
    </xf>
    <xf numFmtId="4" fontId="212" fillId="0" borderId="0" applyNumberFormat="0" applyProtection="0">
      <alignment horizontal="left" vertical="center" indent="1"/>
    </xf>
    <xf numFmtId="38" fontId="215" fillId="0" borderId="0"/>
    <xf numFmtId="49" fontId="53" fillId="0" borderId="0" applyFont="0" applyFill="0" applyBorder="0" applyAlignment="0" applyProtection="0"/>
    <xf numFmtId="2" fontId="217" fillId="0" borderId="0">
      <protection locked="0"/>
    </xf>
    <xf numFmtId="0" fontId="51" fillId="0" borderId="0"/>
    <xf numFmtId="0" fontId="10" fillId="0" borderId="0"/>
    <xf numFmtId="0" fontId="51" fillId="0" borderId="0"/>
    <xf numFmtId="0" fontId="10" fillId="0" borderId="0"/>
    <xf numFmtId="0" fontId="64" fillId="0" borderId="3" applyNumberFormat="0" applyFill="0" applyAlignment="0" applyProtection="0"/>
    <xf numFmtId="0" fontId="65" fillId="0" borderId="4" applyNumberFormat="0" applyFill="0" applyAlignment="0" applyProtection="0"/>
    <xf numFmtId="0" fontId="67" fillId="7" borderId="1" applyNumberFormat="0" applyAlignment="0" applyProtection="0"/>
    <xf numFmtId="0" fontId="72" fillId="0" borderId="9" applyNumberFormat="0" applyFill="0" applyAlignment="0" applyProtection="0"/>
    <xf numFmtId="0" fontId="10" fillId="0" borderId="0"/>
    <xf numFmtId="0" fontId="10" fillId="0" borderId="0"/>
    <xf numFmtId="0" fontId="10" fillId="0" borderId="0"/>
    <xf numFmtId="9" fontId="10"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37" fontId="51" fillId="0" borderId="0"/>
    <xf numFmtId="0" fontId="51" fillId="0" borderId="0"/>
    <xf numFmtId="0" fontId="234" fillId="0" borderId="0"/>
    <xf numFmtId="43" fontId="147" fillId="0" borderId="0" applyFont="0" applyFill="0" applyBorder="0" applyAlignment="0" applyProtection="0"/>
    <xf numFmtId="0" fontId="9" fillId="0" borderId="0"/>
    <xf numFmtId="0" fontId="9" fillId="0" borderId="0"/>
    <xf numFmtId="9" fontId="147" fillId="0" borderId="0" applyFont="0" applyFill="0" applyBorder="0" applyAlignment="0" applyProtection="0"/>
    <xf numFmtId="0" fontId="237" fillId="0" borderId="0"/>
    <xf numFmtId="43" fontId="147" fillId="0" borderId="0" applyFont="0" applyFill="0" applyBorder="0" applyAlignment="0" applyProtection="0"/>
    <xf numFmtId="0" fontId="8" fillId="0" borderId="0"/>
    <xf numFmtId="43" fontId="147" fillId="0" borderId="0" applyFont="0" applyFill="0" applyBorder="0" applyAlignment="0" applyProtection="0"/>
    <xf numFmtId="0" fontId="237" fillId="0" borderId="0"/>
    <xf numFmtId="0" fontId="8" fillId="0" borderId="0"/>
    <xf numFmtId="9" fontId="147" fillId="0" borderId="0" applyFont="0" applyFill="0" applyBorder="0" applyAlignment="0" applyProtection="0"/>
    <xf numFmtId="43" fontId="147" fillId="0" borderId="0" applyFont="0" applyFill="0" applyBorder="0" applyAlignment="0" applyProtection="0"/>
    <xf numFmtId="0" fontId="237" fillId="0" borderId="0"/>
    <xf numFmtId="9" fontId="147" fillId="0" borderId="0" applyFont="0" applyFill="0" applyBorder="0" applyAlignment="0" applyProtection="0"/>
    <xf numFmtId="43" fontId="147" fillId="0" borderId="0" applyFont="0" applyFill="0" applyBorder="0" applyAlignment="0" applyProtection="0"/>
    <xf numFmtId="0" fontId="237" fillId="0" borderId="0"/>
    <xf numFmtId="9" fontId="147" fillId="0" borderId="0" applyFont="0" applyFill="0" applyBorder="0" applyAlignment="0" applyProtection="0"/>
    <xf numFmtId="43" fontId="147" fillId="0" borderId="0" applyFont="0" applyFill="0" applyBorder="0" applyAlignment="0" applyProtection="0"/>
    <xf numFmtId="0" fontId="237" fillId="0" borderId="0"/>
    <xf numFmtId="9" fontId="147" fillId="0" borderId="0" applyFont="0" applyFill="0" applyBorder="0" applyAlignment="0" applyProtection="0"/>
    <xf numFmtId="43" fontId="147" fillId="0" borderId="0" applyFont="0" applyFill="0" applyBorder="0" applyAlignment="0" applyProtection="0"/>
    <xf numFmtId="0" fontId="237" fillId="0" borderId="0"/>
    <xf numFmtId="9" fontId="147" fillId="0" borderId="0" applyFont="0" applyFill="0" applyBorder="0" applyAlignment="0" applyProtection="0"/>
    <xf numFmtId="9" fontId="147" fillId="0" borderId="0" applyFont="0" applyFill="0" applyBorder="0" applyAlignment="0" applyProtection="0"/>
    <xf numFmtId="0" fontId="239" fillId="0" borderId="0"/>
    <xf numFmtId="43" fontId="147" fillId="0" borderId="0" applyFont="0" applyFill="0" applyBorder="0" applyAlignment="0" applyProtection="0"/>
    <xf numFmtId="0" fontId="7" fillId="0" borderId="0"/>
    <xf numFmtId="43" fontId="147" fillId="0" borderId="0" applyFont="0" applyFill="0" applyBorder="0" applyAlignment="0" applyProtection="0"/>
    <xf numFmtId="43" fontId="147" fillId="0" borderId="0" applyFont="0" applyFill="0" applyBorder="0" applyAlignment="0" applyProtection="0"/>
    <xf numFmtId="0" fontId="239" fillId="0" borderId="0"/>
    <xf numFmtId="0" fontId="7" fillId="0" borderId="0"/>
    <xf numFmtId="9" fontId="147" fillId="0" borderId="0" applyFont="0" applyFill="0" applyBorder="0" applyAlignment="0" applyProtection="0"/>
    <xf numFmtId="9" fontId="141" fillId="0" borderId="0" applyFont="0" applyFill="0" applyBorder="0" applyAlignment="0" applyProtection="0"/>
    <xf numFmtId="0" fontId="7" fillId="0" borderId="0"/>
    <xf numFmtId="43"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0" fontId="239" fillId="0" borderId="0"/>
    <xf numFmtId="9" fontId="147" fillId="0" borderId="0" applyFont="0" applyFill="0" applyBorder="0" applyAlignment="0" applyProtection="0"/>
    <xf numFmtId="0" fontId="239" fillId="0" borderId="0"/>
    <xf numFmtId="9" fontId="147" fillId="0" borderId="0" applyFont="0" applyFill="0" applyBorder="0" applyAlignment="0" applyProtection="0"/>
    <xf numFmtId="0" fontId="239" fillId="0" borderId="0"/>
    <xf numFmtId="9" fontId="147" fillId="0" borderId="0" applyFont="0" applyFill="0" applyBorder="0" applyAlignment="0" applyProtection="0"/>
    <xf numFmtId="0" fontId="141" fillId="0" borderId="0"/>
    <xf numFmtId="43" fontId="147" fillId="0" borderId="0" applyFont="0" applyFill="0" applyBorder="0" applyAlignment="0" applyProtection="0"/>
    <xf numFmtId="0" fontId="6" fillId="0" borderId="0"/>
    <xf numFmtId="0" fontId="6" fillId="0" borderId="0"/>
    <xf numFmtId="9" fontId="147" fillId="0" borderId="0" applyFont="0" applyFill="0" applyBorder="0" applyAlignment="0" applyProtection="0"/>
    <xf numFmtId="0" fontId="6" fillId="0" borderId="0"/>
    <xf numFmtId="0" fontId="141" fillId="0" borderId="0"/>
    <xf numFmtId="43" fontId="147" fillId="0" borderId="0" applyFont="0" applyFill="0" applyBorder="0" applyAlignment="0" applyProtection="0"/>
    <xf numFmtId="0" fontId="5"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5" fillId="0" borderId="0"/>
    <xf numFmtId="9" fontId="147" fillId="0" borderId="0" applyFont="0" applyFill="0" applyBorder="0" applyAlignment="0" applyProtection="0"/>
    <xf numFmtId="0" fontId="141" fillId="0" borderId="0"/>
    <xf numFmtId="0" fontId="5"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43" fontId="147" fillId="0" borderId="0" applyFont="0" applyFill="0" applyBorder="0" applyAlignment="0" applyProtection="0"/>
    <xf numFmtId="43" fontId="147" fillId="0" borderId="0" applyFont="0" applyFill="0" applyBorder="0" applyAlignment="0" applyProtection="0"/>
    <xf numFmtId="0" fontId="4"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4" fillId="0" borderId="0"/>
    <xf numFmtId="9" fontId="147" fillId="0" borderId="0" applyFont="0" applyFill="0" applyBorder="0" applyAlignment="0" applyProtection="0"/>
    <xf numFmtId="0" fontId="141" fillId="0" borderId="0"/>
    <xf numFmtId="0" fontId="4"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43" fontId="147" fillId="0" borderId="0" applyFont="0" applyFill="0" applyBorder="0" applyAlignment="0" applyProtection="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9" fontId="147" fillId="0" borderId="0" applyFont="0" applyFill="0" applyBorder="0" applyAlignment="0" applyProtection="0"/>
    <xf numFmtId="0" fontId="141" fillId="0" borderId="0"/>
    <xf numFmtId="43" fontId="147" fillId="0" borderId="0" applyFont="0" applyFill="0" applyBorder="0" applyAlignment="0" applyProtection="0"/>
    <xf numFmtId="0" fontId="2" fillId="0" borderId="0"/>
    <xf numFmtId="43" fontId="147" fillId="0" borderId="0" applyFont="0" applyFill="0" applyBorder="0" applyAlignment="0" applyProtection="0"/>
    <xf numFmtId="0" fontId="2" fillId="0" borderId="0"/>
    <xf numFmtId="9" fontId="147" fillId="0" borderId="0" applyFont="0" applyFill="0" applyBorder="0" applyAlignment="0" applyProtection="0"/>
    <xf numFmtId="0" fontId="141" fillId="0" borderId="0"/>
    <xf numFmtId="0" fontId="2" fillId="0" borderId="0"/>
    <xf numFmtId="9" fontId="147" fillId="0" borderId="0" applyFont="0" applyFill="0" applyBorder="0" applyAlignment="0" applyProtection="0"/>
    <xf numFmtId="0" fontId="141" fillId="0" borderId="0"/>
    <xf numFmtId="43" fontId="147" fillId="0" borderId="0" applyFont="0" applyFill="0" applyBorder="0" applyAlignment="0" applyProtection="0"/>
    <xf numFmtId="0" fontId="1" fillId="0" borderId="0"/>
    <xf numFmtId="0" fontId="1" fillId="0" borderId="0"/>
    <xf numFmtId="9" fontId="147" fillId="0" borderId="0" applyFont="0" applyFill="0" applyBorder="0" applyAlignment="0" applyProtection="0"/>
    <xf numFmtId="0" fontId="1" fillId="0" borderId="0"/>
  </cellStyleXfs>
  <cellXfs count="512">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5" fillId="0" borderId="0" xfId="0" applyFont="1"/>
    <xf numFmtId="0" fontId="55" fillId="0" borderId="10" xfId="0" applyFont="1" applyBorder="1"/>
    <xf numFmtId="0" fontId="0" fillId="0" borderId="10" xfId="0" applyBorder="1" applyAlignment="1">
      <alignment horizontal="center"/>
    </xf>
    <xf numFmtId="0" fontId="55" fillId="0" borderId="11" xfId="0" applyFont="1" applyBorder="1" applyAlignment="1">
      <alignment horizontal="center"/>
    </xf>
    <xf numFmtId="0" fontId="55" fillId="0" borderId="10" xfId="0" applyFont="1" applyBorder="1" applyAlignment="1">
      <alignment horizontal="center"/>
    </xf>
    <xf numFmtId="0" fontId="55"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5"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5"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51" fillId="0" borderId="0" xfId="0" applyNumberFormat="1" applyFont="1" applyAlignment="1">
      <alignment horizontal="left"/>
    </xf>
    <xf numFmtId="15" fontId="55"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7" fillId="0" borderId="0" xfId="46" applyFont="1">
      <alignment vertical="center"/>
    </xf>
    <xf numFmtId="0" fontId="54" fillId="0" borderId="0" xfId="46" applyFont="1">
      <alignment vertical="center"/>
    </xf>
    <xf numFmtId="3" fontId="54" fillId="0" borderId="0" xfId="46" applyNumberFormat="1" applyFont="1">
      <alignment vertical="center"/>
    </xf>
    <xf numFmtId="0" fontId="78" fillId="0" borderId="0" xfId="46" applyFont="1" applyFill="1">
      <alignment vertical="center"/>
    </xf>
    <xf numFmtId="0" fontId="53" fillId="0" borderId="0" xfId="46" applyFont="1" applyBorder="1">
      <alignment vertical="center"/>
    </xf>
    <xf numFmtId="0" fontId="53" fillId="0" borderId="0" xfId="46" applyFont="1">
      <alignment vertical="center"/>
    </xf>
    <xf numFmtId="2" fontId="53" fillId="0" borderId="0" xfId="46" applyNumberFormat="1" applyFont="1" applyBorder="1" applyAlignment="1">
      <alignment horizontal="center"/>
    </xf>
    <xf numFmtId="0" fontId="54" fillId="0" borderId="0" xfId="46" applyFont="1" applyAlignment="1">
      <alignment horizontal="center" vertical="center"/>
    </xf>
    <xf numFmtId="0" fontId="53" fillId="0" borderId="0" xfId="46" applyFont="1" applyAlignment="1">
      <alignment horizontal="center" vertical="center" wrapText="1"/>
    </xf>
    <xf numFmtId="0" fontId="54" fillId="0" borderId="0" xfId="46" applyFont="1" applyAlignment="1">
      <alignment vertical="center"/>
    </xf>
    <xf numFmtId="0" fontId="52" fillId="0" borderId="0" xfId="46" applyFont="1">
      <alignment vertical="center"/>
    </xf>
    <xf numFmtId="0" fontId="52" fillId="0" borderId="0" xfId="46" applyFont="1" applyAlignment="1">
      <alignment horizontal="center" vertical="center"/>
    </xf>
    <xf numFmtId="0" fontId="52" fillId="0" borderId="0" xfId="46" applyFont="1" applyAlignment="1">
      <alignment horizontal="center" vertical="center" wrapText="1"/>
    </xf>
    <xf numFmtId="0" fontId="54" fillId="0" borderId="0" xfId="46" applyFont="1" applyAlignment="1">
      <alignment horizontal="center" vertical="center" wrapText="1"/>
    </xf>
    <xf numFmtId="0" fontId="79" fillId="0" borderId="0" xfId="46" applyFont="1">
      <alignment vertical="center"/>
    </xf>
    <xf numFmtId="0" fontId="76" fillId="0" borderId="0" xfId="46" applyFont="1">
      <alignment vertical="center"/>
    </xf>
    <xf numFmtId="0" fontId="76" fillId="0" borderId="0" xfId="46" applyFont="1" applyAlignment="1">
      <alignment horizontal="center"/>
    </xf>
    <xf numFmtId="0" fontId="53" fillId="0" borderId="0" xfId="46" applyFont="1" applyFill="1" applyAlignment="1">
      <alignment vertical="center"/>
    </xf>
    <xf numFmtId="0" fontId="82" fillId="0" borderId="0" xfId="46" applyFont="1">
      <alignment vertical="center"/>
    </xf>
    <xf numFmtId="1" fontId="82" fillId="0" borderId="0" xfId="46" applyNumberFormat="1" applyFont="1">
      <alignment vertical="center"/>
    </xf>
    <xf numFmtId="3" fontId="79" fillId="0" borderId="0" xfId="46" applyNumberFormat="1" applyFont="1" applyBorder="1" applyAlignment="1">
      <alignment horizontal="center" vertical="center"/>
    </xf>
    <xf numFmtId="3" fontId="53" fillId="0" borderId="0" xfId="46" applyNumberFormat="1" applyFont="1" applyAlignment="1">
      <alignment horizontal="center" vertical="center"/>
    </xf>
    <xf numFmtId="0" fontId="83" fillId="0" borderId="0" xfId="0" applyFont="1"/>
    <xf numFmtId="0" fontId="0" fillId="0" borderId="0" xfId="0" applyBorder="1" applyAlignment="1">
      <alignment wrapText="1"/>
    </xf>
    <xf numFmtId="0" fontId="0" fillId="0" borderId="0" xfId="0" applyAlignment="1">
      <alignment wrapText="1"/>
    </xf>
    <xf numFmtId="0" fontId="84" fillId="0" borderId="0" xfId="0" applyFont="1" applyAlignment="1"/>
    <xf numFmtId="0" fontId="87" fillId="0" borderId="0" xfId="46" applyFont="1">
      <alignment vertical="center"/>
    </xf>
    <xf numFmtId="3" fontId="54" fillId="0" borderId="0" xfId="46" applyNumberFormat="1" applyFont="1" applyAlignment="1">
      <alignment horizontal="center" vertical="center"/>
    </xf>
    <xf numFmtId="17" fontId="51" fillId="0" borderId="0" xfId="41" applyNumberFormat="1" applyFont="1" applyFill="1" applyBorder="1" applyAlignment="1"/>
    <xf numFmtId="0" fontId="51" fillId="0" borderId="0" xfId="41" applyFont="1" applyFill="1" applyBorder="1" applyAlignment="1"/>
    <xf numFmtId="0" fontId="51" fillId="0" borderId="0" xfId="0" applyFont="1" applyFill="1" applyAlignment="1"/>
    <xf numFmtId="0" fontId="89" fillId="0" borderId="0" xfId="0" applyFont="1" applyFill="1" applyAlignment="1"/>
    <xf numFmtId="0" fontId="89" fillId="0" borderId="0" xfId="0" applyFont="1" applyAlignment="1"/>
    <xf numFmtId="2" fontId="90" fillId="0" borderId="0" xfId="0" applyNumberFormat="1" applyFont="1"/>
    <xf numFmtId="0" fontId="89" fillId="0" borderId="0" xfId="46">
      <alignment vertical="center"/>
    </xf>
    <xf numFmtId="0" fontId="76" fillId="0" borderId="0" xfId="46" applyFont="1" applyBorder="1">
      <alignment vertical="center"/>
    </xf>
    <xf numFmtId="0" fontId="0" fillId="0" borderId="0" xfId="0"/>
    <xf numFmtId="0" fontId="94" fillId="0" borderId="0" xfId="46" applyFont="1">
      <alignment vertical="center"/>
    </xf>
    <xf numFmtId="3" fontId="94" fillId="0" borderId="0" xfId="46" applyNumberFormat="1" applyFont="1">
      <alignment vertical="center"/>
    </xf>
    <xf numFmtId="1" fontId="51" fillId="0" borderId="0" xfId="0" applyNumberFormat="1" applyFont="1" applyBorder="1" applyAlignment="1">
      <alignment horizontal="center"/>
    </xf>
    <xf numFmtId="0" fontId="96" fillId="0" borderId="0" xfId="0" applyFont="1" applyBorder="1"/>
    <xf numFmtId="1" fontId="0" fillId="0" borderId="0" xfId="0" applyNumberFormat="1" applyBorder="1" applyAlignment="1">
      <alignment horizontal="center"/>
    </xf>
    <xf numFmtId="0" fontId="55" fillId="0" borderId="0" xfId="0" applyFont="1" applyBorder="1" applyAlignment="1"/>
    <xf numFmtId="0" fontId="55" fillId="0" borderId="0" xfId="0" applyFont="1" applyBorder="1" applyAlignment="1">
      <alignment horizontal="center"/>
    </xf>
    <xf numFmtId="1" fontId="51" fillId="0" borderId="0" xfId="41" applyNumberFormat="1" applyFont="1" applyBorder="1" applyAlignment="1">
      <alignment horizontal="center"/>
    </xf>
    <xf numFmtId="1" fontId="98" fillId="0" borderId="0" xfId="0" applyNumberFormat="1" applyFont="1" applyBorder="1" applyAlignment="1">
      <alignment horizontal="center"/>
    </xf>
    <xf numFmtId="1" fontId="95" fillId="0" borderId="0" xfId="0" applyNumberFormat="1" applyFont="1" applyBorder="1" applyAlignment="1">
      <alignment horizontal="center"/>
    </xf>
    <xf numFmtId="0" fontId="55" fillId="0" borderId="0" xfId="0" applyFont="1" applyFill="1" applyBorder="1" applyAlignment="1"/>
    <xf numFmtId="1" fontId="0" fillId="0" borderId="0" xfId="0" applyNumberFormat="1" applyBorder="1"/>
    <xf numFmtId="0" fontId="82" fillId="0" borderId="0" xfId="46" applyFont="1" applyBorder="1">
      <alignment vertical="center"/>
    </xf>
    <xf numFmtId="1" fontId="97" fillId="0" borderId="0" xfId="0" applyNumberFormat="1" applyFont="1" applyBorder="1" applyAlignment="1">
      <alignment horizontal="center"/>
    </xf>
    <xf numFmtId="0" fontId="0" fillId="0" borderId="0" xfId="0"/>
    <xf numFmtId="3" fontId="99" fillId="0" borderId="10" xfId="46" quotePrefix="1" applyNumberFormat="1" applyFont="1" applyBorder="1" applyAlignment="1">
      <alignment horizontal="center" vertical="center"/>
    </xf>
    <xf numFmtId="38" fontId="99" fillId="0" borderId="10" xfId="0" applyNumberFormat="1" applyFont="1" applyBorder="1" applyAlignment="1">
      <alignment horizontal="center" vertical="center"/>
    </xf>
    <xf numFmtId="3" fontId="99" fillId="0" borderId="10" xfId="0" applyNumberFormat="1" applyFont="1" applyBorder="1" applyAlignment="1">
      <alignment horizontal="center" vertical="center"/>
    </xf>
    <xf numFmtId="3" fontId="99" fillId="0" borderId="10" xfId="46" quotePrefix="1" applyNumberFormat="1" applyFont="1" applyFill="1" applyBorder="1" applyAlignment="1">
      <alignment horizontal="center" vertical="center"/>
    </xf>
    <xf numFmtId="3" fontId="99" fillId="24" borderId="10" xfId="46" quotePrefix="1" applyNumberFormat="1" applyFont="1" applyFill="1" applyBorder="1" applyAlignment="1">
      <alignment horizontal="center" vertical="center"/>
    </xf>
    <xf numFmtId="3" fontId="120" fillId="0" borderId="0" xfId="46" applyNumberFormat="1" applyFont="1" applyAlignment="1">
      <alignment horizontal="center" vertical="center"/>
    </xf>
    <xf numFmtId="3" fontId="117" fillId="0" borderId="0" xfId="46" applyNumberFormat="1" applyFont="1" applyAlignment="1">
      <alignment horizontal="center" vertical="center"/>
    </xf>
    <xf numFmtId="3" fontId="121" fillId="0" borderId="0" xfId="46" applyNumberFormat="1" applyFont="1" applyBorder="1" applyAlignment="1">
      <alignment horizontal="center" vertical="center"/>
    </xf>
    <xf numFmtId="3" fontId="119" fillId="57" borderId="10" xfId="46" quotePrefix="1" applyNumberFormat="1" applyFont="1" applyFill="1" applyBorder="1" applyAlignment="1">
      <alignment horizontal="center" vertical="center"/>
    </xf>
    <xf numFmtId="3" fontId="118" fillId="0" borderId="0" xfId="46" applyNumberFormat="1" applyFont="1">
      <alignment vertical="center"/>
    </xf>
    <xf numFmtId="0" fontId="99" fillId="0" borderId="10" xfId="46" quotePrefix="1" applyFont="1" applyBorder="1" applyAlignment="1">
      <alignment horizontal="center" vertical="center" wrapText="1"/>
    </xf>
    <xf numFmtId="3" fontId="123" fillId="56" borderId="10" xfId="46" applyNumberFormat="1" applyFont="1" applyFill="1" applyBorder="1" applyAlignment="1">
      <alignment horizontal="center" vertical="center" wrapText="1"/>
    </xf>
    <xf numFmtId="3" fontId="123" fillId="56" borderId="10" xfId="46" applyNumberFormat="1" applyFont="1" applyFill="1" applyBorder="1" applyAlignment="1">
      <alignment horizontal="center" vertical="center"/>
    </xf>
    <xf numFmtId="0" fontId="123" fillId="56" borderId="10" xfId="46" applyFont="1" applyFill="1" applyBorder="1" applyAlignment="1">
      <alignment horizontal="center" vertical="center" wrapText="1"/>
    </xf>
    <xf numFmtId="0" fontId="127" fillId="0" borderId="0" xfId="46" applyFont="1" applyAlignment="1">
      <alignment horizontal="center"/>
    </xf>
    <xf numFmtId="0" fontId="99" fillId="0" borderId="10" xfId="46" applyFont="1" applyFill="1" applyBorder="1" applyAlignment="1">
      <alignment horizontal="center" vertical="center"/>
    </xf>
    <xf numFmtId="0" fontId="127" fillId="0" borderId="0" xfId="46" applyFont="1" applyAlignment="1">
      <alignment horizontal="center" vertical="center"/>
    </xf>
    <xf numFmtId="0" fontId="99" fillId="0" borderId="0" xfId="46" applyFont="1" applyFill="1" applyAlignment="1">
      <alignment horizontal="center" vertical="center" wrapText="1"/>
    </xf>
    <xf numFmtId="0" fontId="99" fillId="0" borderId="0" xfId="46" applyFont="1" applyFill="1" applyAlignment="1">
      <alignment horizontal="center" vertical="center"/>
    </xf>
    <xf numFmtId="0" fontId="119" fillId="0" borderId="0" xfId="46" applyFont="1" applyFill="1" applyBorder="1" applyAlignment="1">
      <alignment horizontal="left"/>
    </xf>
    <xf numFmtId="164" fontId="123" fillId="56" borderId="10" xfId="46" applyNumberFormat="1" applyFont="1" applyFill="1" applyBorder="1" applyAlignment="1">
      <alignment horizontal="center" vertical="center"/>
    </xf>
    <xf numFmtId="3" fontId="99" fillId="0" borderId="10" xfId="0" applyNumberFormat="1" applyFont="1" applyBorder="1" applyAlignment="1">
      <alignment horizontal="center"/>
    </xf>
    <xf numFmtId="3" fontId="99" fillId="0" borderId="10" xfId="0" applyNumberFormat="1" applyFont="1" applyFill="1" applyBorder="1" applyAlignment="1">
      <alignment horizontal="center" vertical="center"/>
    </xf>
    <xf numFmtId="0" fontId="127" fillId="0" borderId="0" xfId="46" applyFont="1">
      <alignment vertical="center"/>
    </xf>
    <xf numFmtId="0" fontId="88" fillId="0" borderId="0" xfId="46" applyFont="1">
      <alignment vertical="center"/>
    </xf>
    <xf numFmtId="165" fontId="127" fillId="0" borderId="0" xfId="46" applyNumberFormat="1" applyFont="1">
      <alignment vertical="center"/>
    </xf>
    <xf numFmtId="0" fontId="119" fillId="0" borderId="10" xfId="0" applyFont="1" applyBorder="1" applyAlignment="1">
      <alignment vertical="center"/>
    </xf>
    <xf numFmtId="0" fontId="128" fillId="0" borderId="0" xfId="46" applyFont="1">
      <alignment vertical="center"/>
    </xf>
    <xf numFmtId="0" fontId="119" fillId="57" borderId="10" xfId="46" applyFont="1" applyFill="1" applyBorder="1" applyAlignment="1">
      <alignment horizontal="center" vertical="center"/>
    </xf>
    <xf numFmtId="0" fontId="119" fillId="57" borderId="10" xfId="46" quotePrefix="1" applyFont="1" applyFill="1" applyBorder="1" applyAlignment="1">
      <alignment horizontal="center" vertical="center"/>
    </xf>
    <xf numFmtId="164" fontId="99" fillId="0" borderId="0" xfId="46" quotePrefix="1" applyNumberFormat="1" applyFont="1" applyFill="1" applyBorder="1" applyAlignment="1">
      <alignment horizontal="center" vertical="center"/>
    </xf>
    <xf numFmtId="164" fontId="99" fillId="0" borderId="0" xfId="46" quotePrefix="1" applyNumberFormat="1" applyFont="1" applyFill="1" applyBorder="1" applyAlignment="1">
      <alignment horizontal="left" vertical="center"/>
    </xf>
    <xf numFmtId="0" fontId="99" fillId="0" borderId="0" xfId="0" applyFont="1" applyBorder="1" applyAlignment="1">
      <alignment vertical="center" wrapText="1"/>
    </xf>
    <xf numFmtId="164" fontId="99" fillId="61" borderId="0" xfId="46" quotePrefix="1" applyNumberFormat="1" applyFont="1" applyFill="1" applyBorder="1" applyAlignment="1">
      <alignment horizontal="center" vertical="center"/>
    </xf>
    <xf numFmtId="164" fontId="99" fillId="64" borderId="0" xfId="46" quotePrefix="1" applyNumberFormat="1" applyFont="1" applyFill="1" applyBorder="1" applyAlignment="1">
      <alignment horizontal="center" vertical="center"/>
    </xf>
    <xf numFmtId="164" fontId="99" fillId="65" borderId="0" xfId="46" quotePrefix="1" applyNumberFormat="1" applyFont="1" applyFill="1" applyBorder="1" applyAlignment="1">
      <alignment horizontal="center" vertical="center"/>
    </xf>
    <xf numFmtId="164" fontId="99" fillId="66" borderId="0" xfId="46" quotePrefix="1" applyNumberFormat="1" applyFont="1" applyFill="1" applyBorder="1" applyAlignment="1">
      <alignment horizontal="center" vertical="center"/>
    </xf>
    <xf numFmtId="164" fontId="99" fillId="68" borderId="0" xfId="46" quotePrefix="1" applyNumberFormat="1" applyFont="1" applyFill="1" applyBorder="1" applyAlignment="1">
      <alignment horizontal="center" vertical="center"/>
    </xf>
    <xf numFmtId="0" fontId="126" fillId="56" borderId="0" xfId="46" applyFont="1" applyFill="1" applyBorder="1" applyAlignment="1">
      <alignment vertical="center"/>
    </xf>
    <xf numFmtId="164" fontId="99" fillId="60" borderId="0" xfId="46" quotePrefix="1" applyNumberFormat="1" applyFont="1" applyFill="1" applyBorder="1" applyAlignment="1">
      <alignment horizontal="left" vertical="center"/>
    </xf>
    <xf numFmtId="164" fontId="99" fillId="62" borderId="0" xfId="46" quotePrefix="1" applyNumberFormat="1" applyFont="1" applyFill="1" applyBorder="1" applyAlignment="1">
      <alignment horizontal="left" vertical="center"/>
    </xf>
    <xf numFmtId="164" fontId="99" fillId="63" borderId="0" xfId="46" quotePrefix="1" applyNumberFormat="1" applyFont="1" applyFill="1" applyBorder="1" applyAlignment="1">
      <alignment horizontal="left" vertical="center"/>
    </xf>
    <xf numFmtId="164" fontId="99" fillId="70" borderId="0" xfId="46" quotePrefix="1" applyNumberFormat="1" applyFont="1" applyFill="1" applyBorder="1" applyAlignment="1">
      <alignment horizontal="left" vertical="center"/>
    </xf>
    <xf numFmtId="164" fontId="99" fillId="69" borderId="0" xfId="46" quotePrefix="1" applyNumberFormat="1" applyFont="1" applyFill="1" applyBorder="1" applyAlignment="1">
      <alignment horizontal="left" vertical="center"/>
    </xf>
    <xf numFmtId="164" fontId="99" fillId="67" borderId="0" xfId="46" quotePrefix="1" applyNumberFormat="1" applyFont="1" applyFill="1" applyBorder="1" applyAlignment="1">
      <alignment horizontal="left" vertical="center"/>
    </xf>
    <xf numFmtId="164" fontId="99" fillId="71" borderId="0" xfId="46" quotePrefix="1" applyNumberFormat="1" applyFont="1" applyFill="1" applyBorder="1" applyAlignment="1">
      <alignment horizontal="center" vertical="center"/>
    </xf>
    <xf numFmtId="164" fontId="119" fillId="0" borderId="0" xfId="46" quotePrefix="1" applyNumberFormat="1" applyFont="1" applyFill="1" applyBorder="1" applyAlignment="1">
      <alignment horizontal="left" vertical="center"/>
    </xf>
    <xf numFmtId="164" fontId="134" fillId="60" borderId="0" xfId="46" quotePrefix="1" applyNumberFormat="1" applyFont="1" applyFill="1" applyBorder="1" applyAlignment="1">
      <alignment horizontal="center" vertical="center"/>
    </xf>
    <xf numFmtId="164" fontId="134" fillId="0" borderId="0" xfId="46" quotePrefix="1" applyNumberFormat="1" applyFont="1" applyFill="1" applyBorder="1" applyAlignment="1">
      <alignment horizontal="center" vertical="center"/>
    </xf>
    <xf numFmtId="164" fontId="134" fillId="63" borderId="0" xfId="46" quotePrefix="1" applyNumberFormat="1" applyFont="1" applyFill="1" applyBorder="1" applyAlignment="1">
      <alignment horizontal="center" vertical="center"/>
    </xf>
    <xf numFmtId="164" fontId="134" fillId="70" borderId="0" xfId="46" quotePrefix="1" applyNumberFormat="1" applyFont="1" applyFill="1" applyBorder="1" applyAlignment="1">
      <alignment horizontal="center" vertical="center"/>
    </xf>
    <xf numFmtId="164" fontId="134" fillId="62" borderId="0" xfId="46" quotePrefix="1" applyNumberFormat="1" applyFont="1" applyFill="1" applyBorder="1" applyAlignment="1">
      <alignment horizontal="center" vertical="center"/>
    </xf>
    <xf numFmtId="164" fontId="134" fillId="69" borderId="0" xfId="46" quotePrefix="1" applyNumberFormat="1" applyFont="1" applyFill="1" applyBorder="1" applyAlignment="1">
      <alignment horizontal="center" vertical="center"/>
    </xf>
    <xf numFmtId="164" fontId="99" fillId="24" borderId="0" xfId="46" quotePrefix="1" applyNumberFormat="1" applyFont="1" applyFill="1" applyBorder="1" applyAlignment="1">
      <alignment horizontal="left" vertical="center"/>
    </xf>
    <xf numFmtId="164" fontId="99" fillId="24" borderId="0" xfId="46" quotePrefix="1" applyNumberFormat="1" applyFont="1" applyFill="1" applyBorder="1" applyAlignment="1">
      <alignment horizontal="center" vertical="center"/>
    </xf>
    <xf numFmtId="166" fontId="99" fillId="24" borderId="0" xfId="46" quotePrefix="1" applyNumberFormat="1" applyFont="1" applyFill="1" applyBorder="1" applyAlignment="1">
      <alignment horizontal="center" vertical="center" wrapText="1"/>
    </xf>
    <xf numFmtId="167" fontId="99" fillId="0" borderId="10" xfId="9616" applyNumberFormat="1" applyFont="1" applyBorder="1" applyAlignment="1">
      <alignment horizontal="center" vertical="center"/>
    </xf>
    <xf numFmtId="0" fontId="99" fillId="0" borderId="0" xfId="46" applyFont="1">
      <alignment vertical="center"/>
    </xf>
    <xf numFmtId="0" fontId="128" fillId="0" borderId="0" xfId="46" applyFont="1" applyAlignment="1"/>
    <xf numFmtId="3" fontId="99" fillId="0" borderId="10" xfId="46" applyNumberFormat="1" applyFont="1" applyBorder="1" applyAlignment="1">
      <alignment horizontal="center" vertical="center"/>
    </xf>
    <xf numFmtId="167" fontId="0" fillId="0" borderId="0" xfId="0" applyNumberFormat="1"/>
    <xf numFmtId="0" fontId="92" fillId="0" borderId="0" xfId="0" applyFont="1" applyBorder="1"/>
    <xf numFmtId="0" fontId="51" fillId="0" borderId="0" xfId="0" applyFont="1"/>
    <xf numFmtId="0" fontId="123" fillId="56" borderId="37" xfId="46" applyFont="1" applyFill="1" applyBorder="1" applyAlignment="1">
      <alignment horizontal="center" vertical="center"/>
    </xf>
    <xf numFmtId="0" fontId="123" fillId="56" borderId="38" xfId="46" applyFont="1" applyFill="1" applyBorder="1" applyAlignment="1">
      <alignment horizontal="center" vertical="center"/>
    </xf>
    <xf numFmtId="3" fontId="123" fillId="56" borderId="37" xfId="46" applyNumberFormat="1" applyFont="1" applyFill="1" applyBorder="1" applyAlignment="1">
      <alignment horizontal="center" vertical="center"/>
    </xf>
    <xf numFmtId="3" fontId="123" fillId="56" borderId="38" xfId="46" applyNumberFormat="1" applyFont="1" applyFill="1" applyBorder="1" applyAlignment="1">
      <alignment horizontal="center" vertical="center" wrapText="1"/>
    </xf>
    <xf numFmtId="164" fontId="99" fillId="0" borderId="37" xfId="46" quotePrefix="1" applyNumberFormat="1" applyFont="1" applyBorder="1" applyAlignment="1">
      <alignment horizontal="center" vertical="center"/>
    </xf>
    <xf numFmtId="3" fontId="119" fillId="57" borderId="38" xfId="46" quotePrefix="1" applyNumberFormat="1" applyFont="1" applyFill="1" applyBorder="1" applyAlignment="1">
      <alignment horizontal="center" vertical="center"/>
    </xf>
    <xf numFmtId="164" fontId="119" fillId="57" borderId="44" xfId="46" quotePrefix="1" applyNumberFormat="1" applyFont="1" applyFill="1" applyBorder="1" applyAlignment="1">
      <alignment horizontal="center" vertical="center"/>
    </xf>
    <xf numFmtId="3" fontId="119" fillId="57" borderId="41" xfId="46" quotePrefix="1" applyNumberFormat="1" applyFont="1" applyFill="1" applyBorder="1" applyAlignment="1">
      <alignment horizontal="center" vertical="center"/>
    </xf>
    <xf numFmtId="3" fontId="119" fillId="57" borderId="42" xfId="46" quotePrefix="1" applyNumberFormat="1" applyFont="1" applyFill="1" applyBorder="1" applyAlignment="1">
      <alignment horizontal="center" vertical="center"/>
    </xf>
    <xf numFmtId="3" fontId="119" fillId="57" borderId="44" xfId="46" applyNumberFormat="1" applyFont="1" applyFill="1" applyBorder="1" applyAlignment="1">
      <alignment horizontal="center" vertical="center"/>
    </xf>
    <xf numFmtId="0" fontId="124" fillId="56" borderId="37" xfId="46" applyFont="1" applyFill="1" applyBorder="1" applyAlignment="1">
      <alignment horizontal="center" vertical="center"/>
    </xf>
    <xf numFmtId="37" fontId="119" fillId="57" borderId="38" xfId="0" applyNumberFormat="1" applyFont="1" applyFill="1" applyBorder="1" applyAlignment="1">
      <alignment horizontal="center" vertical="center"/>
    </xf>
    <xf numFmtId="3" fontId="119" fillId="57" borderId="44" xfId="46" applyNumberFormat="1" applyFont="1" applyFill="1" applyBorder="1" applyAlignment="1">
      <alignment horizontal="center" vertical="center" wrapText="1"/>
    </xf>
    <xf numFmtId="3" fontId="123" fillId="56" borderId="38" xfId="46" applyNumberFormat="1" applyFont="1" applyFill="1" applyBorder="1" applyAlignment="1">
      <alignment horizontal="center" vertical="center"/>
    </xf>
    <xf numFmtId="38" fontId="119" fillId="57" borderId="41" xfId="0" applyNumberFormat="1" applyFont="1" applyFill="1" applyBorder="1" applyAlignment="1">
      <alignment horizontal="center" vertical="center"/>
    </xf>
    <xf numFmtId="0" fontId="123" fillId="56" borderId="51" xfId="46" applyFont="1" applyFill="1" applyBorder="1" applyAlignment="1">
      <alignment horizontal="center" vertical="center" wrapText="1"/>
    </xf>
    <xf numFmtId="0" fontId="123" fillId="56" borderId="52" xfId="46" applyFont="1" applyFill="1" applyBorder="1" applyAlignment="1">
      <alignment vertical="center" wrapText="1"/>
    </xf>
    <xf numFmtId="0" fontId="119" fillId="57" borderId="38" xfId="46" applyFont="1" applyFill="1" applyBorder="1" applyAlignment="1">
      <alignment horizontal="center" vertical="center"/>
    </xf>
    <xf numFmtId="0" fontId="119" fillId="57" borderId="44" xfId="46" applyFont="1" applyFill="1" applyBorder="1" applyAlignment="1">
      <alignment horizontal="center" vertical="center"/>
    </xf>
    <xf numFmtId="0" fontId="119" fillId="57" borderId="41" xfId="46" applyFont="1" applyFill="1" applyBorder="1" applyAlignment="1">
      <alignment horizontal="center" vertical="center"/>
    </xf>
    <xf numFmtId="0" fontId="119" fillId="57" borderId="42" xfId="46" applyFont="1" applyFill="1" applyBorder="1" applyAlignment="1">
      <alignment horizontal="center" vertical="center"/>
    </xf>
    <xf numFmtId="0" fontId="119" fillId="0" borderId="37" xfId="0" applyFont="1" applyBorder="1" applyAlignment="1">
      <alignment vertical="center"/>
    </xf>
    <xf numFmtId="0" fontId="119" fillId="57" borderId="44" xfId="0" applyFont="1" applyFill="1" applyBorder="1" applyAlignment="1">
      <alignment vertical="center"/>
    </xf>
    <xf numFmtId="3" fontId="119" fillId="57" borderId="41" xfId="0" applyNumberFormat="1" applyFont="1" applyFill="1" applyBorder="1" applyAlignment="1">
      <alignment horizontal="center" vertical="center"/>
    </xf>
    <xf numFmtId="3" fontId="119" fillId="57" borderId="53" xfId="0" applyNumberFormat="1" applyFont="1" applyFill="1" applyBorder="1" applyAlignment="1">
      <alignment horizontal="center"/>
    </xf>
    <xf numFmtId="0" fontId="119" fillId="0" borderId="37" xfId="46" applyFont="1" applyBorder="1" applyAlignment="1"/>
    <xf numFmtId="0" fontId="119" fillId="57" borderId="44" xfId="46" applyFont="1" applyFill="1" applyBorder="1" applyAlignment="1"/>
    <xf numFmtId="3" fontId="119" fillId="57" borderId="41" xfId="46" applyNumberFormat="1" applyFont="1" applyFill="1" applyBorder="1" applyAlignment="1">
      <alignment horizontal="center"/>
    </xf>
    <xf numFmtId="3" fontId="130" fillId="57" borderId="41" xfId="46" applyNumberFormat="1" applyFont="1" applyFill="1" applyBorder="1" applyAlignment="1">
      <alignment horizontal="center"/>
    </xf>
    <xf numFmtId="3" fontId="119" fillId="57" borderId="53" xfId="0" applyNumberFormat="1" applyFont="1" applyFill="1" applyBorder="1" applyAlignment="1">
      <alignment horizontal="center" vertical="center"/>
    </xf>
    <xf numFmtId="43" fontId="0" fillId="0" borderId="0" xfId="0" applyNumberFormat="1"/>
    <xf numFmtId="0" fontId="99" fillId="0" borderId="10" xfId="46" applyFont="1" applyBorder="1" applyAlignment="1">
      <alignment horizontal="center" vertical="center" wrapText="1"/>
    </xf>
    <xf numFmtId="0" fontId="142" fillId="0" borderId="0" xfId="0" applyFont="1" applyBorder="1" applyAlignment="1">
      <alignment vertical="center"/>
    </xf>
    <xf numFmtId="3" fontId="40" fillId="0" borderId="10" xfId="46" quotePrefix="1" applyNumberFormat="1" applyFont="1" applyFill="1" applyBorder="1" applyAlignment="1">
      <alignment horizontal="center" vertical="center"/>
    </xf>
    <xf numFmtId="1" fontId="99" fillId="0" borderId="0" xfId="0" applyNumberFormat="1" applyFont="1" applyBorder="1" applyAlignment="1">
      <alignment horizontal="center"/>
    </xf>
    <xf numFmtId="1" fontId="88" fillId="0" borderId="0" xfId="0" applyNumberFormat="1" applyFont="1" applyBorder="1" applyAlignment="1">
      <alignment horizontal="center"/>
    </xf>
    <xf numFmtId="3" fontId="99" fillId="0" borderId="0" xfId="0" applyNumberFormat="1" applyFont="1" applyBorder="1" applyAlignment="1">
      <alignment horizontal="center"/>
    </xf>
    <xf numFmtId="1" fontId="0" fillId="0" borderId="0" xfId="0" applyNumberFormat="1" applyFont="1" applyBorder="1" applyAlignment="1">
      <alignment horizontal="center"/>
    </xf>
    <xf numFmtId="1" fontId="95" fillId="0" borderId="0" xfId="41" applyNumberFormat="1" applyFont="1" applyBorder="1" applyAlignment="1">
      <alignment horizontal="center"/>
    </xf>
    <xf numFmtId="0" fontId="55" fillId="0" borderId="0" xfId="0" applyFont="1" applyFill="1" applyBorder="1" applyAlignment="1">
      <alignment horizontal="center"/>
    </xf>
    <xf numFmtId="1" fontId="0" fillId="0" borderId="0" xfId="0" applyNumberFormat="1" applyBorder="1" applyAlignment="1">
      <alignment horizontal="right"/>
    </xf>
    <xf numFmtId="0" fontId="144" fillId="0" borderId="0" xfId="0" applyFont="1" applyBorder="1"/>
    <xf numFmtId="169" fontId="80" fillId="0" borderId="0" xfId="0" applyNumberFormat="1" applyFont="1" applyBorder="1"/>
    <xf numFmtId="1" fontId="51" fillId="0" borderId="0" xfId="0" applyNumberFormat="1" applyFont="1" applyFill="1" applyBorder="1" applyAlignment="1">
      <alignment horizontal="center"/>
    </xf>
    <xf numFmtId="0" fontId="144" fillId="0" borderId="0" xfId="0" applyFont="1" applyFill="1" applyBorder="1"/>
    <xf numFmtId="17" fontId="144" fillId="0" borderId="0" xfId="0" applyNumberFormat="1" applyFont="1" applyFill="1" applyBorder="1"/>
    <xf numFmtId="169" fontId="80" fillId="0" borderId="0" xfId="0" applyNumberFormat="1" applyFont="1" applyFill="1" applyBorder="1"/>
    <xf numFmtId="4" fontId="80" fillId="0" borderId="0" xfId="0" applyNumberFormat="1" applyFont="1" applyFill="1" applyBorder="1"/>
    <xf numFmtId="0" fontId="0" fillId="0" borderId="0" xfId="0" applyFill="1" applyBorder="1"/>
    <xf numFmtId="0" fontId="96" fillId="0" borderId="0" xfId="0" applyFont="1" applyFill="1" applyBorder="1"/>
    <xf numFmtId="1" fontId="98" fillId="0" borderId="0" xfId="0" applyNumberFormat="1" applyFont="1" applyFill="1" applyBorder="1" applyAlignment="1">
      <alignment horizontal="center"/>
    </xf>
    <xf numFmtId="0" fontId="82" fillId="0" borderId="0" xfId="46" applyFont="1" applyFill="1" applyBorder="1">
      <alignment vertical="center"/>
    </xf>
    <xf numFmtId="1" fontId="0" fillId="0" borderId="0" xfId="0" applyNumberFormat="1" applyFill="1" applyBorder="1" applyAlignment="1">
      <alignment horizontal="center"/>
    </xf>
    <xf numFmtId="0" fontId="76" fillId="0" borderId="0" xfId="46" applyFont="1" applyFill="1" applyBorder="1">
      <alignment vertical="center"/>
    </xf>
    <xf numFmtId="168" fontId="123" fillId="56" borderId="10" xfId="46" applyNumberFormat="1" applyFont="1" applyFill="1" applyBorder="1" applyAlignment="1">
      <alignment horizontal="center" vertical="center" wrapText="1"/>
    </xf>
    <xf numFmtId="168" fontId="54" fillId="0" borderId="0" xfId="46" applyNumberFormat="1" applyFont="1" applyAlignment="1">
      <alignment horizontal="center" vertical="center" wrapText="1"/>
    </xf>
    <xf numFmtId="0" fontId="53" fillId="0" borderId="0" xfId="46" applyFont="1" applyBorder="1" applyAlignment="1">
      <alignment horizontal="center" vertical="center"/>
    </xf>
    <xf numFmtId="1" fontId="77" fillId="0" borderId="0" xfId="46" applyNumberFormat="1" applyFont="1">
      <alignment vertical="center"/>
    </xf>
    <xf numFmtId="1" fontId="78" fillId="0" borderId="0" xfId="46" applyNumberFormat="1" applyFont="1" applyFill="1">
      <alignment vertical="center"/>
    </xf>
    <xf numFmtId="1" fontId="53" fillId="0" borderId="0" xfId="46" applyNumberFormat="1" applyFont="1" applyBorder="1">
      <alignment vertical="center"/>
    </xf>
    <xf numFmtId="1" fontId="53" fillId="0" borderId="0" xfId="46" applyNumberFormat="1" applyFont="1">
      <alignment vertical="center"/>
    </xf>
    <xf numFmtId="1" fontId="53" fillId="0" borderId="0" xfId="46" applyNumberFormat="1" applyFont="1" applyFill="1" applyAlignment="1">
      <alignment vertical="center"/>
    </xf>
    <xf numFmtId="1" fontId="54" fillId="0" borderId="0" xfId="46" applyNumberFormat="1" applyFont="1">
      <alignment vertical="center"/>
    </xf>
    <xf numFmtId="0" fontId="99" fillId="0" borderId="0" xfId="0" applyFont="1" applyFill="1"/>
    <xf numFmtId="0" fontId="54" fillId="0" borderId="0" xfId="46" applyFont="1" applyFill="1" applyAlignment="1">
      <alignment horizontal="center" vertical="center"/>
    </xf>
    <xf numFmtId="3" fontId="88" fillId="0" borderId="0" xfId="0" applyNumberFormat="1" applyFont="1" applyBorder="1" applyAlignment="1">
      <alignment horizontal="center"/>
    </xf>
    <xf numFmtId="1" fontId="98" fillId="0" borderId="0" xfId="9633" applyNumberFormat="1" applyFont="1" applyBorder="1" applyAlignment="1">
      <alignment horizontal="center"/>
    </xf>
    <xf numFmtId="1" fontId="98" fillId="0" borderId="0" xfId="9629" applyNumberFormat="1" applyFont="1" applyBorder="1" applyAlignment="1">
      <alignment horizontal="center"/>
    </xf>
    <xf numFmtId="43" fontId="76" fillId="0" borderId="0" xfId="46" applyNumberFormat="1" applyFont="1">
      <alignment vertical="center"/>
    </xf>
    <xf numFmtId="0" fontId="54" fillId="0" borderId="0" xfId="46" applyFont="1" applyFill="1" applyAlignment="1">
      <alignment horizontal="center" vertical="center" wrapText="1"/>
    </xf>
    <xf numFmtId="0" fontId="0" fillId="0" borderId="0" xfId="0" applyFill="1"/>
    <xf numFmtId="0" fontId="54" fillId="0" borderId="0" xfId="46" applyFont="1" applyFill="1">
      <alignment vertical="center"/>
    </xf>
    <xf numFmtId="0" fontId="76" fillId="0" borderId="0" xfId="46" applyFont="1" applyFill="1">
      <alignment vertical="center"/>
    </xf>
    <xf numFmtId="0" fontId="76" fillId="0" borderId="0" xfId="46" applyFont="1" applyFill="1" applyAlignment="1">
      <alignment horizontal="center"/>
    </xf>
    <xf numFmtId="0" fontId="127" fillId="0" borderId="0" xfId="46" applyFont="1" applyFill="1" applyAlignment="1">
      <alignment horizontal="center"/>
    </xf>
    <xf numFmtId="3" fontId="54" fillId="0" borderId="0" xfId="46" applyNumberFormat="1" applyFont="1" applyFill="1">
      <alignment vertical="center"/>
    </xf>
    <xf numFmtId="1" fontId="54" fillId="0" borderId="0" xfId="46" applyNumberFormat="1" applyFont="1" applyFill="1">
      <alignment vertical="center"/>
    </xf>
    <xf numFmtId="1" fontId="99" fillId="0" borderId="0" xfId="0" applyNumberFormat="1" applyFont="1" applyBorder="1" applyAlignment="1">
      <alignment horizontal="right"/>
    </xf>
    <xf numFmtId="3" fontId="126" fillId="56" borderId="37" xfId="46" applyNumberFormat="1" applyFont="1" applyFill="1" applyBorder="1" applyAlignment="1">
      <alignment horizontal="center" vertical="center" wrapText="1"/>
    </xf>
    <xf numFmtId="3" fontId="99" fillId="0" borderId="38" xfId="46" quotePrefix="1" applyNumberFormat="1" applyFont="1" applyBorder="1" applyAlignment="1">
      <alignment horizontal="center" vertical="center"/>
    </xf>
    <xf numFmtId="38" fontId="99" fillId="0" borderId="37" xfId="0" applyNumberFormat="1" applyFont="1" applyBorder="1" applyAlignment="1">
      <alignment horizontal="center" vertical="center"/>
    </xf>
    <xf numFmtId="0" fontId="146" fillId="0" borderId="0" xfId="46" applyFont="1">
      <alignment vertical="center"/>
    </xf>
    <xf numFmtId="3" fontId="119" fillId="57" borderId="38" xfId="0" applyNumberFormat="1" applyFont="1" applyFill="1" applyBorder="1" applyAlignment="1">
      <alignment horizontal="center" vertical="center"/>
    </xf>
    <xf numFmtId="3" fontId="119" fillId="57" borderId="42" xfId="0" applyNumberFormat="1" applyFont="1" applyFill="1" applyBorder="1" applyAlignment="1">
      <alignment horizontal="center" vertical="center"/>
    </xf>
    <xf numFmtId="3" fontId="119" fillId="57" borderId="42" xfId="46" applyNumberFormat="1" applyFont="1" applyFill="1" applyBorder="1" applyAlignment="1">
      <alignment horizontal="center" vertical="center"/>
    </xf>
    <xf numFmtId="3" fontId="99" fillId="0" borderId="10" xfId="41" applyNumberFormat="1" applyFont="1" applyBorder="1" applyAlignment="1">
      <alignment horizontal="center" vertical="center"/>
    </xf>
    <xf numFmtId="3" fontId="119" fillId="57" borderId="38" xfId="46" applyNumberFormat="1" applyFont="1" applyFill="1" applyBorder="1" applyAlignment="1">
      <alignment horizontal="center" vertical="center"/>
    </xf>
    <xf numFmtId="3" fontId="119" fillId="57" borderId="41" xfId="46" applyNumberFormat="1" applyFont="1" applyFill="1" applyBorder="1" applyAlignment="1">
      <alignment horizontal="center" vertical="center"/>
    </xf>
    <xf numFmtId="3" fontId="130" fillId="57" borderId="41" xfId="46" applyNumberFormat="1" applyFont="1" applyFill="1" applyBorder="1" applyAlignment="1">
      <alignment horizontal="center" vertical="center"/>
    </xf>
    <xf numFmtId="0" fontId="148" fillId="0" borderId="37" xfId="0" applyFont="1" applyBorder="1" applyAlignment="1">
      <alignment vertical="center"/>
    </xf>
    <xf numFmtId="0" fontId="148" fillId="57" borderId="44" xfId="0" applyFont="1" applyFill="1" applyBorder="1" applyAlignment="1">
      <alignment vertical="center"/>
    </xf>
    <xf numFmtId="3" fontId="51" fillId="0" borderId="0" xfId="9969" applyNumberFormat="1" applyFont="1" applyFill="1" applyBorder="1" applyAlignment="1">
      <alignment horizontal="center"/>
    </xf>
    <xf numFmtId="3" fontId="51" fillId="0" borderId="0" xfId="41" applyNumberFormat="1" applyFont="1" applyFill="1" applyBorder="1" applyAlignment="1">
      <alignment horizontal="center"/>
    </xf>
    <xf numFmtId="37" fontId="127" fillId="0" borderId="10" xfId="10539" applyNumberFormat="1" applyFont="1" applyBorder="1" applyAlignment="1">
      <alignment horizontal="center" vertical="center"/>
    </xf>
    <xf numFmtId="3" fontId="123" fillId="0" borderId="0" xfId="46" applyNumberFormat="1" applyFont="1" applyFill="1" applyBorder="1" applyAlignment="1">
      <alignment horizontal="center" vertical="center"/>
    </xf>
    <xf numFmtId="164" fontId="123" fillId="0" borderId="0" xfId="46" applyNumberFormat="1" applyFont="1" applyFill="1" applyBorder="1" applyAlignment="1">
      <alignment horizontal="center" vertical="center"/>
    </xf>
    <xf numFmtId="0" fontId="119" fillId="0" borderId="0" xfId="0" applyFont="1" applyFill="1" applyBorder="1" applyAlignment="1">
      <alignment vertical="center"/>
    </xf>
    <xf numFmtId="3" fontId="99" fillId="0" borderId="0" xfId="0" applyNumberFormat="1" applyFont="1" applyFill="1" applyBorder="1" applyAlignment="1">
      <alignment horizontal="center" vertical="center"/>
    </xf>
    <xf numFmtId="3" fontId="119" fillId="0" borderId="0" xfId="0" applyNumberFormat="1" applyFont="1" applyFill="1" applyBorder="1" applyAlignment="1">
      <alignment horizontal="center" vertical="center"/>
    </xf>
    <xf numFmtId="37" fontId="127" fillId="0" borderId="0" xfId="10541" applyNumberFormat="1" applyFont="1" applyFill="1" applyBorder="1" applyAlignment="1">
      <alignment horizontal="center" vertical="center"/>
    </xf>
    <xf numFmtId="3" fontId="99" fillId="0" borderId="0" xfId="41" applyNumberFormat="1" applyFont="1" applyFill="1" applyBorder="1" applyAlignment="1">
      <alignment horizontal="center"/>
    </xf>
    <xf numFmtId="3" fontId="99" fillId="0" borderId="0" xfId="46" applyNumberFormat="1" applyFont="1" applyFill="1" applyBorder="1" applyAlignment="1">
      <alignment horizontal="center"/>
    </xf>
    <xf numFmtId="3" fontId="119" fillId="0" borderId="0" xfId="46" applyNumberFormat="1" applyFont="1" applyFill="1" applyBorder="1" applyAlignment="1">
      <alignment horizontal="center"/>
    </xf>
    <xf numFmtId="3" fontId="130" fillId="0" borderId="0" xfId="46" applyNumberFormat="1" applyFont="1" applyFill="1" applyBorder="1" applyAlignment="1">
      <alignment horizontal="center"/>
    </xf>
    <xf numFmtId="3" fontId="119" fillId="0" borderId="0" xfId="46" applyNumberFormat="1" applyFont="1" applyFill="1" applyBorder="1" applyAlignment="1">
      <alignment horizontal="center" vertical="center"/>
    </xf>
    <xf numFmtId="0" fontId="128" fillId="0" borderId="0" xfId="46" applyFont="1" applyFill="1" applyBorder="1">
      <alignment vertical="center"/>
    </xf>
    <xf numFmtId="0" fontId="76" fillId="0" borderId="0" xfId="46" applyFont="1" applyFill="1" applyBorder="1" applyAlignment="1">
      <alignment horizontal="center"/>
    </xf>
    <xf numFmtId="1" fontId="51" fillId="0" borderId="0" xfId="41" applyNumberFormat="1" applyFont="1" applyFill="1" applyBorder="1" applyAlignment="1">
      <alignment horizontal="center"/>
    </xf>
    <xf numFmtId="1" fontId="0" fillId="0" borderId="0" xfId="0" applyNumberFormat="1" applyFill="1" applyBorder="1"/>
    <xf numFmtId="3" fontId="123" fillId="0" borderId="0" xfId="46" applyNumberFormat="1" applyFont="1" applyFill="1" applyBorder="1" applyAlignment="1">
      <alignment horizontal="center" vertical="center"/>
    </xf>
    <xf numFmtId="1" fontId="146" fillId="0" borderId="0" xfId="0" applyNumberFormat="1" applyFont="1" applyFill="1" applyBorder="1" applyAlignment="1">
      <alignment horizontal="center"/>
    </xf>
    <xf numFmtId="3" fontId="146" fillId="0" borderId="0" xfId="0" applyNumberFormat="1" applyFont="1" applyFill="1" applyBorder="1" applyAlignment="1">
      <alignment horizontal="center"/>
    </xf>
    <xf numFmtId="3" fontId="149" fillId="0" borderId="0" xfId="0" applyNumberFormat="1" applyFont="1" applyFill="1" applyBorder="1" applyAlignment="1">
      <alignment horizontal="center"/>
    </xf>
    <xf numFmtId="3" fontId="150" fillId="0" borderId="0" xfId="0" applyNumberFormat="1" applyFont="1" applyFill="1" applyBorder="1" applyAlignment="1">
      <alignment horizontal="center"/>
    </xf>
    <xf numFmtId="17" fontId="55" fillId="0" borderId="0" xfId="0" applyNumberFormat="1" applyFont="1" applyBorder="1" applyAlignment="1">
      <alignment horizontal="center"/>
    </xf>
    <xf numFmtId="1" fontId="151" fillId="0" borderId="0" xfId="41" applyNumberFormat="1" applyFont="1" applyBorder="1" applyAlignment="1">
      <alignment horizontal="center"/>
    </xf>
    <xf numFmtId="164" fontId="99" fillId="67" borderId="0" xfId="46" quotePrefix="1" applyNumberFormat="1" applyFont="1" applyFill="1" applyBorder="1" applyAlignment="1">
      <alignment horizontal="center" vertical="center"/>
    </xf>
    <xf numFmtId="164" fontId="119" fillId="24" borderId="0" xfId="46" quotePrefix="1" applyNumberFormat="1" applyFont="1" applyFill="1" applyBorder="1" applyAlignment="1">
      <alignment horizontal="left" vertical="center"/>
    </xf>
    <xf numFmtId="0" fontId="54" fillId="24" borderId="0" xfId="46" applyFont="1" applyFill="1">
      <alignment vertical="center"/>
    </xf>
    <xf numFmtId="37" fontId="127" fillId="0" borderId="0" xfId="10539" applyNumberFormat="1" applyFont="1" applyBorder="1" applyAlignment="1">
      <alignment horizontal="center" vertical="center"/>
    </xf>
    <xf numFmtId="3" fontId="99" fillId="0" borderId="0" xfId="0" applyNumberFormat="1" applyFont="1" applyBorder="1" applyAlignment="1">
      <alignment horizontal="center" vertical="center"/>
    </xf>
    <xf numFmtId="0" fontId="128" fillId="0" borderId="0" xfId="46" applyFont="1" applyAlignment="1">
      <alignment horizontal="right" vertical="center"/>
    </xf>
    <xf numFmtId="0" fontId="51" fillId="0" borderId="0" xfId="0" applyFont="1" applyAlignment="1">
      <alignment vertical="center"/>
    </xf>
    <xf numFmtId="0" fontId="51" fillId="0" borderId="0" xfId="0" applyFont="1" applyBorder="1" applyAlignment="1">
      <alignment vertical="center"/>
    </xf>
    <xf numFmtId="43" fontId="80" fillId="0" borderId="0" xfId="0" applyNumberFormat="1" applyFont="1"/>
    <xf numFmtId="3" fontId="119" fillId="24" borderId="0" xfId="0" applyNumberFormat="1" applyFont="1" applyFill="1" applyBorder="1" applyAlignment="1">
      <alignment horizontal="center" vertical="center"/>
    </xf>
    <xf numFmtId="3" fontId="119" fillId="24" borderId="0" xfId="0" applyNumberFormat="1" applyFont="1" applyFill="1" applyBorder="1" applyAlignment="1">
      <alignment horizontal="center"/>
    </xf>
    <xf numFmtId="0" fontId="127" fillId="24" borderId="0" xfId="46" applyFont="1" applyFill="1">
      <alignment vertical="center"/>
    </xf>
    <xf numFmtId="0" fontId="88" fillId="24" borderId="0" xfId="46" applyFont="1" applyFill="1">
      <alignment vertical="center"/>
    </xf>
    <xf numFmtId="0" fontId="127" fillId="24" borderId="0" xfId="46" applyFont="1" applyFill="1" applyAlignment="1">
      <alignment horizontal="center"/>
    </xf>
    <xf numFmtId="167" fontId="119" fillId="24" borderId="0" xfId="9616" applyNumberFormat="1" applyFont="1" applyFill="1" applyBorder="1" applyAlignment="1">
      <alignment horizontal="center" vertical="center"/>
    </xf>
    <xf numFmtId="0" fontId="127" fillId="24" borderId="0" xfId="46" applyFont="1" applyFill="1" applyAlignment="1">
      <alignment vertical="center"/>
    </xf>
    <xf numFmtId="0" fontId="88" fillId="24" borderId="0" xfId="46" applyFont="1" applyFill="1" applyAlignment="1">
      <alignment vertical="center"/>
    </xf>
    <xf numFmtId="0" fontId="127" fillId="24" borderId="0" xfId="46" applyFont="1" applyFill="1" applyAlignment="1">
      <alignment horizontal="center" vertical="center"/>
    </xf>
    <xf numFmtId="0" fontId="76" fillId="24" borderId="0" xfId="46" applyFont="1" applyFill="1">
      <alignment vertical="center"/>
    </xf>
    <xf numFmtId="0" fontId="0" fillId="24" borderId="0" xfId="0" applyFill="1"/>
    <xf numFmtId="0" fontId="51" fillId="24" borderId="0" xfId="0" applyFont="1" applyFill="1" applyAlignment="1">
      <alignment vertical="center"/>
    </xf>
    <xf numFmtId="0" fontId="51" fillId="24" borderId="0" xfId="0" applyFont="1" applyFill="1" applyBorder="1" applyAlignment="1">
      <alignment vertical="center"/>
    </xf>
    <xf numFmtId="0" fontId="76" fillId="24" borderId="0" xfId="46" applyFont="1" applyFill="1" applyAlignment="1">
      <alignment horizontal="center"/>
    </xf>
    <xf numFmtId="0" fontId="54" fillId="0" borderId="0" xfId="46" applyFont="1">
      <alignment vertical="center"/>
    </xf>
    <xf numFmtId="0" fontId="54" fillId="0" borderId="0" xfId="46" applyFont="1" applyAlignment="1">
      <alignment horizontal="center" vertical="center"/>
    </xf>
    <xf numFmtId="3" fontId="99" fillId="0" borderId="10" xfId="10559" applyNumberFormat="1" applyFont="1" applyFill="1" applyBorder="1" applyAlignment="1">
      <alignment horizontal="center" vertical="center"/>
    </xf>
    <xf numFmtId="0" fontId="53" fillId="0" borderId="0" xfId="46" applyFont="1" applyAlignment="1">
      <alignment horizontal="left"/>
    </xf>
    <xf numFmtId="1" fontId="99" fillId="0" borderId="10" xfId="0" applyNumberFormat="1" applyFont="1" applyBorder="1" applyAlignment="1">
      <alignment horizontal="center"/>
    </xf>
    <xf numFmtId="167" fontId="118" fillId="0" borderId="10" xfId="9616" applyNumberFormat="1" applyFont="1" applyBorder="1" applyAlignment="1">
      <alignment horizontal="center" vertical="center"/>
    </xf>
    <xf numFmtId="167" fontId="118" fillId="0" borderId="10" xfId="9616" applyNumberFormat="1" applyFont="1" applyBorder="1" applyAlignment="1">
      <alignment horizontal="center"/>
    </xf>
    <xf numFmtId="41" fontId="118" fillId="0" borderId="0" xfId="10472" applyNumberFormat="1" applyFont="1" applyBorder="1" applyAlignment="1">
      <alignment vertical="center"/>
    </xf>
    <xf numFmtId="167" fontId="118" fillId="0" borderId="10" xfId="9616" applyNumberFormat="1" applyFont="1" applyFill="1" applyBorder="1" applyAlignment="1">
      <alignment horizontal="center" vertical="center"/>
    </xf>
    <xf numFmtId="167" fontId="138" fillId="57" borderId="53" xfId="9616" applyNumberFormat="1" applyFont="1" applyFill="1" applyBorder="1" applyAlignment="1">
      <alignment horizontal="center" vertical="center"/>
    </xf>
    <xf numFmtId="167" fontId="138" fillId="57" borderId="53" xfId="9616" applyNumberFormat="1" applyFont="1" applyFill="1" applyBorder="1" applyAlignment="1">
      <alignment horizontal="center"/>
    </xf>
    <xf numFmtId="167" fontId="138" fillId="57" borderId="41" xfId="9616" applyNumberFormat="1" applyFont="1" applyFill="1" applyBorder="1" applyAlignment="1">
      <alignment horizontal="center" vertical="center"/>
    </xf>
    <xf numFmtId="167" fontId="152" fillId="57" borderId="41" xfId="9616" applyNumberFormat="1" applyFont="1" applyFill="1" applyBorder="1" applyAlignment="1">
      <alignment horizontal="center" vertical="center"/>
    </xf>
    <xf numFmtId="167" fontId="138" fillId="57" borderId="38" xfId="9616" applyNumberFormat="1" applyFont="1" applyFill="1" applyBorder="1" applyAlignment="1">
      <alignment horizontal="center"/>
    </xf>
    <xf numFmtId="167" fontId="138" fillId="57" borderId="42" xfId="9616" applyNumberFormat="1" applyFont="1" applyFill="1" applyBorder="1" applyAlignment="1">
      <alignment horizontal="center"/>
    </xf>
    <xf numFmtId="167" fontId="138" fillId="57" borderId="38" xfId="9616" applyNumberFormat="1" applyFont="1" applyFill="1" applyBorder="1" applyAlignment="1">
      <alignment horizontal="center" vertical="center"/>
    </xf>
    <xf numFmtId="167" fontId="138" fillId="57" borderId="42" xfId="9616" applyNumberFormat="1" applyFont="1" applyFill="1" applyBorder="1" applyAlignment="1">
      <alignment horizontal="center" vertical="center"/>
    </xf>
    <xf numFmtId="0" fontId="54" fillId="0" borderId="0" xfId="46" applyFont="1">
      <alignment vertical="center"/>
    </xf>
    <xf numFmtId="3" fontId="148" fillId="57" borderId="41" xfId="0" applyNumberFormat="1" applyFont="1" applyFill="1" applyBorder="1" applyAlignment="1">
      <alignment horizontal="center" vertical="center"/>
    </xf>
    <xf numFmtId="167" fontId="99" fillId="0" borderId="10" xfId="9616" applyNumberFormat="1" applyFont="1" applyFill="1" applyBorder="1" applyAlignment="1">
      <alignment horizontal="center" vertical="center"/>
    </xf>
    <xf numFmtId="167" fontId="119" fillId="57" borderId="38" xfId="9616" applyNumberFormat="1" applyFont="1" applyFill="1" applyBorder="1" applyAlignment="1">
      <alignment horizontal="center" vertical="center"/>
    </xf>
    <xf numFmtId="167" fontId="119" fillId="57" borderId="53" xfId="9616" applyNumberFormat="1" applyFont="1" applyFill="1" applyBorder="1" applyAlignment="1">
      <alignment horizontal="center" vertical="center"/>
    </xf>
    <xf numFmtId="167" fontId="119" fillId="57" borderId="42" xfId="9616" applyNumberFormat="1" applyFont="1" applyFill="1" applyBorder="1" applyAlignment="1">
      <alignment horizontal="center" vertical="center"/>
    </xf>
    <xf numFmtId="167" fontId="119" fillId="57" borderId="41" xfId="9616" applyNumberFormat="1" applyFont="1" applyFill="1" applyBorder="1" applyAlignment="1">
      <alignment horizontal="center" vertical="center"/>
    </xf>
    <xf numFmtId="167" fontId="130" fillId="57" borderId="41" xfId="9616" applyNumberFormat="1" applyFont="1" applyFill="1" applyBorder="1" applyAlignment="1">
      <alignment horizontal="center" vertical="center"/>
    </xf>
    <xf numFmtId="167" fontId="99" fillId="0" borderId="41" xfId="9616" applyNumberFormat="1" applyFont="1" applyBorder="1" applyAlignment="1">
      <alignment horizontal="center" vertical="center"/>
    </xf>
    <xf numFmtId="37" fontId="127" fillId="0" borderId="10" xfId="10571" applyNumberFormat="1" applyFont="1" applyBorder="1" applyAlignment="1">
      <alignment horizontal="center" vertical="center"/>
    </xf>
    <xf numFmtId="3" fontId="99" fillId="24" borderId="10" xfId="0" applyNumberFormat="1" applyFont="1" applyFill="1" applyBorder="1" applyAlignment="1">
      <alignment horizontal="center" vertical="center"/>
    </xf>
    <xf numFmtId="0" fontId="119" fillId="24" borderId="10" xfId="46" quotePrefix="1" applyFont="1" applyFill="1" applyBorder="1" applyAlignment="1">
      <alignment horizontal="center" vertical="center"/>
    </xf>
    <xf numFmtId="168" fontId="99" fillId="0" borderId="10" xfId="46" applyNumberFormat="1" applyFont="1" applyBorder="1" applyAlignment="1">
      <alignment horizontal="center" vertical="center" wrapText="1"/>
    </xf>
    <xf numFmtId="3" fontId="123" fillId="56" borderId="39" xfId="46" applyNumberFormat="1" applyFont="1" applyFill="1" applyBorder="1" applyAlignment="1">
      <alignment horizontal="center" vertical="center"/>
    </xf>
    <xf numFmtId="37" fontId="127" fillId="0" borderId="10" xfId="10493" applyNumberFormat="1" applyFont="1" applyBorder="1" applyAlignment="1">
      <alignment horizontal="center" vertical="center"/>
    </xf>
    <xf numFmtId="38" fontId="119" fillId="57" borderId="42" xfId="0" applyNumberFormat="1" applyFont="1" applyFill="1" applyBorder="1" applyAlignment="1">
      <alignment horizontal="center" vertical="center"/>
    </xf>
    <xf numFmtId="37" fontId="119" fillId="57" borderId="42" xfId="0" applyNumberFormat="1" applyFont="1" applyFill="1" applyBorder="1" applyAlignment="1">
      <alignment horizontal="center" vertical="center"/>
    </xf>
    <xf numFmtId="3" fontId="104" fillId="56" borderId="37" xfId="46" applyNumberFormat="1" applyFont="1" applyFill="1" applyBorder="1" applyAlignment="1">
      <alignment horizontal="center" vertical="center"/>
    </xf>
    <xf numFmtId="0" fontId="127" fillId="24" borderId="0" xfId="46" applyFont="1" applyFill="1" applyBorder="1">
      <alignment vertical="center"/>
    </xf>
    <xf numFmtId="3" fontId="129" fillId="0" borderId="10" xfId="0" applyNumberFormat="1" applyFont="1" applyBorder="1" applyAlignment="1">
      <alignment horizontal="center"/>
    </xf>
    <xf numFmtId="41" fontId="25" fillId="0" borderId="10" xfId="10488" applyNumberFormat="1" applyFont="1" applyBorder="1"/>
    <xf numFmtId="41" fontId="25" fillId="0" borderId="10" xfId="10489" applyNumberFormat="1" applyFont="1" applyBorder="1"/>
    <xf numFmtId="0" fontId="119" fillId="0" borderId="37" xfId="46" applyFont="1" applyBorder="1" applyAlignment="1">
      <alignment horizontal="left" vertical="center"/>
    </xf>
    <xf numFmtId="0" fontId="119" fillId="0" borderId="44" xfId="46" applyFont="1" applyBorder="1" applyAlignment="1">
      <alignment horizontal="left" vertical="center"/>
    </xf>
    <xf numFmtId="0" fontId="118" fillId="0" borderId="0" xfId="0" applyFont="1" applyAlignment="1">
      <alignment vertical="center"/>
    </xf>
    <xf numFmtId="0" fontId="118" fillId="24" borderId="0" xfId="0" applyFont="1" applyFill="1" applyAlignment="1">
      <alignment vertical="center"/>
    </xf>
    <xf numFmtId="0" fontId="119" fillId="24" borderId="58" xfId="0" applyFont="1" applyFill="1" applyBorder="1" applyAlignment="1">
      <alignment vertical="center"/>
    </xf>
    <xf numFmtId="3" fontId="119" fillId="24" borderId="59" xfId="0" applyNumberFormat="1" applyFont="1" applyFill="1" applyBorder="1" applyAlignment="1">
      <alignment horizontal="center" vertical="center"/>
    </xf>
    <xf numFmtId="3" fontId="119" fillId="24" borderId="60" xfId="0" applyNumberFormat="1" applyFont="1" applyFill="1" applyBorder="1" applyAlignment="1">
      <alignment horizontal="center" vertical="center"/>
    </xf>
    <xf numFmtId="3" fontId="119" fillId="24" borderId="59" xfId="0" applyNumberFormat="1" applyFont="1" applyFill="1" applyBorder="1" applyAlignment="1">
      <alignment horizontal="center"/>
    </xf>
    <xf numFmtId="3" fontId="129" fillId="0" borderId="10" xfId="46" quotePrefix="1" applyNumberFormat="1" applyFont="1" applyBorder="1" applyAlignment="1">
      <alignment horizontal="center" vertical="center"/>
    </xf>
    <xf numFmtId="0" fontId="99" fillId="0" borderId="18" xfId="46" quotePrefix="1" applyFont="1" applyBorder="1" applyAlignment="1">
      <alignment horizontal="center" vertical="center" wrapText="1"/>
    </xf>
    <xf numFmtId="0" fontId="99" fillId="0" borderId="18" xfId="46" applyFont="1" applyBorder="1" applyAlignment="1">
      <alignment horizontal="center" vertical="center" wrapText="1"/>
    </xf>
    <xf numFmtId="0" fontId="123" fillId="56" borderId="10" xfId="46" applyFont="1" applyFill="1" applyBorder="1" applyAlignment="1">
      <alignment horizontal="center" vertical="center"/>
    </xf>
    <xf numFmtId="3" fontId="99" fillId="0" borderId="37" xfId="46" quotePrefix="1" applyNumberFormat="1" applyFont="1" applyBorder="1" applyAlignment="1">
      <alignment horizontal="center" vertical="center" wrapText="1"/>
    </xf>
    <xf numFmtId="0" fontId="99" fillId="0" borderId="37" xfId="46" quotePrefix="1" applyFont="1" applyBorder="1" applyAlignment="1">
      <alignment horizontal="center" vertical="center" wrapText="1"/>
    </xf>
    <xf numFmtId="37" fontId="141" fillId="0" borderId="10" xfId="10685" applyNumberFormat="1" applyBorder="1" applyAlignment="1">
      <alignment horizontal="center" vertical="center"/>
    </xf>
    <xf numFmtId="37" fontId="141" fillId="0" borderId="10" xfId="10686" applyNumberFormat="1" applyBorder="1" applyAlignment="1">
      <alignment horizontal="center" vertical="center"/>
    </xf>
    <xf numFmtId="37" fontId="141" fillId="0" borderId="10" xfId="10493" applyNumberFormat="1" applyFont="1" applyBorder="1" applyAlignment="1">
      <alignment horizontal="center" vertical="center"/>
    </xf>
    <xf numFmtId="37" fontId="141" fillId="0" borderId="10" xfId="10493" applyNumberFormat="1" applyFont="1" applyBorder="1" applyAlignment="1">
      <alignment horizontal="center" vertical="center"/>
    </xf>
    <xf numFmtId="3" fontId="123" fillId="56" borderId="18" xfId="46" applyNumberFormat="1" applyFont="1" applyFill="1" applyBorder="1" applyAlignment="1">
      <alignment horizontal="center" vertical="center" wrapText="1"/>
    </xf>
    <xf numFmtId="3" fontId="99" fillId="0" borderId="18" xfId="46" quotePrefix="1" applyNumberFormat="1" applyFont="1" applyFill="1" applyBorder="1" applyAlignment="1">
      <alignment horizontal="center" vertical="center"/>
    </xf>
    <xf numFmtId="164" fontId="99" fillId="0" borderId="0" xfId="46" quotePrefix="1" applyNumberFormat="1" applyFont="1" applyFill="1" applyBorder="1" applyAlignment="1">
      <alignment horizontal="left"/>
    </xf>
    <xf numFmtId="0" fontId="87" fillId="0" borderId="0" xfId="46" applyFont="1" applyBorder="1">
      <alignment vertical="center"/>
    </xf>
    <xf numFmtId="0" fontId="153" fillId="0" borderId="0" xfId="0" applyFont="1" applyBorder="1"/>
    <xf numFmtId="0" fontId="76" fillId="0" borderId="0" xfId="46" applyFont="1" applyBorder="1" applyAlignment="1">
      <alignment horizontal="center"/>
    </xf>
    <xf numFmtId="0" fontId="119" fillId="24" borderId="72" xfId="0" applyFont="1" applyFill="1" applyBorder="1" applyAlignment="1">
      <alignment vertical="center"/>
    </xf>
    <xf numFmtId="167" fontId="119" fillId="24" borderId="62" xfId="9616" applyNumberFormat="1" applyFont="1" applyFill="1" applyBorder="1" applyAlignment="1">
      <alignment horizontal="center" vertical="center"/>
    </xf>
    <xf numFmtId="0" fontId="128" fillId="0" borderId="0" xfId="46" applyFont="1" applyBorder="1">
      <alignment vertical="center"/>
    </xf>
    <xf numFmtId="0" fontId="53" fillId="0" borderId="0" xfId="46" applyFont="1" applyAlignment="1"/>
    <xf numFmtId="0" fontId="123" fillId="56" borderId="43" xfId="46" applyFont="1" applyFill="1" applyBorder="1" applyAlignment="1">
      <alignment horizontal="center" vertical="center"/>
    </xf>
    <xf numFmtId="0" fontId="99" fillId="0" borderId="43" xfId="46" quotePrefix="1" applyFont="1" applyBorder="1" applyAlignment="1">
      <alignment horizontal="center" vertical="center" wrapText="1"/>
    </xf>
    <xf numFmtId="0" fontId="99" fillId="0" borderId="10" xfId="0" quotePrefix="1" applyFont="1" applyBorder="1" applyAlignment="1">
      <alignment horizontal="center" vertical="center"/>
    </xf>
    <xf numFmtId="3" fontId="119" fillId="57" borderId="56" xfId="46" quotePrefix="1" applyNumberFormat="1" applyFont="1" applyFill="1" applyBorder="1" applyAlignment="1">
      <alignment horizontal="center" vertical="center"/>
    </xf>
    <xf numFmtId="3" fontId="99" fillId="0" borderId="51" xfId="46" quotePrefix="1" applyNumberFormat="1" applyFont="1" applyBorder="1" applyAlignment="1">
      <alignment horizontal="center" vertical="center"/>
    </xf>
    <xf numFmtId="3" fontId="119" fillId="57" borderId="43" xfId="46" quotePrefix="1" applyNumberFormat="1" applyFont="1" applyFill="1" applyBorder="1" applyAlignment="1">
      <alignment horizontal="center" vertical="center"/>
    </xf>
    <xf numFmtId="37" fontId="99" fillId="0" borderId="10" xfId="0" applyNumberFormat="1" applyFont="1" applyBorder="1" applyAlignment="1">
      <alignment horizontal="center" vertical="center"/>
    </xf>
    <xf numFmtId="3" fontId="0" fillId="0" borderId="10" xfId="0" applyNumberFormat="1" applyFont="1" applyBorder="1" applyAlignment="1">
      <alignment horizontal="center"/>
    </xf>
    <xf numFmtId="1" fontId="99" fillId="0" borderId="10" xfId="41" applyNumberFormat="1" applyFont="1" applyBorder="1" applyAlignment="1">
      <alignment horizontal="center"/>
    </xf>
    <xf numFmtId="1" fontId="129" fillId="0" borderId="10" xfId="0" applyNumberFormat="1" applyFont="1" applyBorder="1" applyAlignment="1">
      <alignment horizontal="center"/>
    </xf>
    <xf numFmtId="3" fontId="99" fillId="0" borderId="10" xfId="46" applyNumberFormat="1" applyFont="1" applyFill="1" applyBorder="1" applyAlignment="1">
      <alignment horizontal="center" vertical="center"/>
    </xf>
    <xf numFmtId="3" fontId="129" fillId="0" borderId="10" xfId="46" applyNumberFormat="1" applyFont="1" applyFill="1" applyBorder="1" applyAlignment="1">
      <alignment horizontal="center" vertical="center"/>
    </xf>
    <xf numFmtId="3" fontId="235" fillId="57" borderId="41" xfId="0" applyNumberFormat="1" applyFont="1" applyFill="1" applyBorder="1" applyAlignment="1">
      <alignment horizontal="center" vertical="center"/>
    </xf>
    <xf numFmtId="3" fontId="235" fillId="57" borderId="53" xfId="0" applyNumberFormat="1" applyFont="1" applyFill="1" applyBorder="1" applyAlignment="1">
      <alignment horizontal="center" vertical="center"/>
    </xf>
    <xf numFmtId="3" fontId="236" fillId="57" borderId="55" xfId="46" applyNumberFormat="1" applyFont="1" applyFill="1" applyBorder="1" applyAlignment="1">
      <alignment horizontal="center" vertical="center"/>
    </xf>
    <xf numFmtId="165" fontId="99" fillId="0" borderId="0" xfId="46" applyNumberFormat="1" applyFont="1">
      <alignment vertical="center"/>
    </xf>
    <xf numFmtId="0" fontId="99" fillId="0" borderId="0" xfId="46" applyFont="1" applyAlignment="1">
      <alignment horizontal="center"/>
    </xf>
    <xf numFmtId="0" fontId="77" fillId="24" borderId="0" xfId="46" applyFont="1" applyFill="1">
      <alignment vertical="center"/>
    </xf>
    <xf numFmtId="0" fontId="53" fillId="24" borderId="0" xfId="46" applyFont="1" applyFill="1" applyBorder="1">
      <alignment vertical="center"/>
    </xf>
    <xf numFmtId="0" fontId="78" fillId="24" borderId="0" xfId="46" applyFont="1" applyFill="1">
      <alignment vertical="center"/>
    </xf>
    <xf numFmtId="0" fontId="54" fillId="24" borderId="0" xfId="46" applyFont="1" applyFill="1" applyAlignment="1">
      <alignment horizontal="center" vertical="center"/>
    </xf>
    <xf numFmtId="3" fontId="123" fillId="56" borderId="18" xfId="46" applyNumberFormat="1" applyFont="1" applyFill="1" applyBorder="1" applyAlignment="1">
      <alignment horizontal="center" vertical="center"/>
    </xf>
    <xf numFmtId="3" fontId="99" fillId="0" borderId="18" xfId="46" quotePrefix="1" applyNumberFormat="1" applyFont="1" applyBorder="1" applyAlignment="1">
      <alignment horizontal="center" vertical="center"/>
    </xf>
    <xf numFmtId="0" fontId="78" fillId="0" borderId="0" xfId="46" applyFont="1" applyFill="1" applyBorder="1">
      <alignment vertical="center"/>
    </xf>
    <xf numFmtId="0" fontId="99" fillId="0" borderId="20" xfId="46" quotePrefix="1" applyFont="1" applyBorder="1" applyAlignment="1">
      <alignment horizontal="center" vertical="center" wrapText="1"/>
    </xf>
    <xf numFmtId="0" fontId="99" fillId="0" borderId="23" xfId="46" quotePrefix="1" applyFont="1" applyBorder="1" applyAlignment="1">
      <alignment horizontal="center" vertical="center" wrapText="1"/>
    </xf>
    <xf numFmtId="0" fontId="99" fillId="0" borderId="0" xfId="46" quotePrefix="1" applyFont="1" applyAlignment="1">
      <alignment horizontal="center" vertical="center"/>
    </xf>
    <xf numFmtId="3" fontId="99" fillId="0" borderId="10" xfId="46" quotePrefix="1" applyNumberFormat="1" applyFont="1" applyBorder="1" applyAlignment="1">
      <alignment horizontal="center" wrapText="1"/>
    </xf>
    <xf numFmtId="3" fontId="99" fillId="0" borderId="10" xfId="46" applyNumberFormat="1" applyFont="1" applyBorder="1" applyAlignment="1">
      <alignment horizontal="center" vertical="center" wrapText="1"/>
    </xf>
    <xf numFmtId="3" fontId="92" fillId="57" borderId="38" xfId="0" applyNumberFormat="1" applyFont="1" applyFill="1" applyBorder="1" applyAlignment="1">
      <alignment horizontal="center" vertical="center"/>
    </xf>
    <xf numFmtId="3" fontId="0" fillId="0" borderId="0" xfId="0" applyNumberFormat="1"/>
    <xf numFmtId="3" fontId="240" fillId="57" borderId="38" xfId="0" applyNumberFormat="1" applyFont="1" applyFill="1" applyBorder="1" applyAlignment="1">
      <alignment horizontal="center" vertical="center"/>
    </xf>
    <xf numFmtId="3" fontId="240" fillId="57" borderId="41" xfId="0" applyNumberFormat="1" applyFont="1" applyFill="1" applyBorder="1" applyAlignment="1">
      <alignment horizontal="center" vertical="center"/>
    </xf>
    <xf numFmtId="3" fontId="240" fillId="57" borderId="42" xfId="0" applyNumberFormat="1" applyFont="1" applyFill="1" applyBorder="1" applyAlignment="1">
      <alignment horizontal="center" vertical="center"/>
    </xf>
    <xf numFmtId="3" fontId="238" fillId="57" borderId="38" xfId="46" applyNumberFormat="1" applyFont="1" applyFill="1" applyBorder="1" applyAlignment="1">
      <alignment horizontal="center" vertical="center"/>
    </xf>
    <xf numFmtId="3" fontId="238" fillId="57" borderId="73" xfId="46" applyNumberFormat="1" applyFont="1" applyFill="1" applyBorder="1" applyAlignment="1">
      <alignment horizontal="center" vertical="center"/>
    </xf>
    <xf numFmtId="3" fontId="126" fillId="56" borderId="38" xfId="46" applyNumberFormat="1" applyFont="1" applyFill="1" applyBorder="1" applyAlignment="1">
      <alignment horizontal="center" vertical="center" wrapText="1"/>
    </xf>
    <xf numFmtId="0" fontId="123" fillId="56" borderId="34" xfId="46" applyFont="1" applyFill="1" applyBorder="1" applyAlignment="1">
      <alignment horizontal="center" vertical="center"/>
    </xf>
    <xf numFmtId="0" fontId="123" fillId="56" borderId="18" xfId="46" applyFont="1" applyFill="1" applyBorder="1" applyAlignment="1">
      <alignment horizontal="center" vertical="center" wrapText="1"/>
    </xf>
    <xf numFmtId="0" fontId="241" fillId="0" borderId="0" xfId="46" applyFont="1" applyAlignment="1"/>
    <xf numFmtId="3" fontId="119" fillId="57" borderId="74" xfId="46" applyNumberFormat="1" applyFont="1" applyFill="1" applyBorder="1" applyAlignment="1">
      <alignment horizontal="center" vertical="center"/>
    </xf>
    <xf numFmtId="164" fontId="99" fillId="0" borderId="10" xfId="46" quotePrefix="1" applyNumberFormat="1" applyFont="1" applyFill="1" applyBorder="1" applyAlignment="1">
      <alignment horizontal="center" vertical="center"/>
    </xf>
    <xf numFmtId="0" fontId="123" fillId="56" borderId="38" xfId="46" applyFont="1" applyFill="1" applyBorder="1" applyAlignment="1">
      <alignment horizontal="center" vertical="center" wrapText="1"/>
    </xf>
    <xf numFmtId="0" fontId="99" fillId="0" borderId="51" xfId="46" quotePrefix="1" applyFont="1" applyBorder="1" applyAlignment="1">
      <alignment horizontal="center" vertical="center" wrapText="1"/>
    </xf>
    <xf numFmtId="0" fontId="99" fillId="0" borderId="38" xfId="0" quotePrefix="1" applyFont="1" applyBorder="1" applyAlignment="1">
      <alignment horizontal="center" vertical="center" wrapText="1" shrinkToFit="1"/>
    </xf>
    <xf numFmtId="0" fontId="99" fillId="0" borderId="52" xfId="46" quotePrefix="1" applyFont="1" applyBorder="1" applyAlignment="1">
      <alignment horizontal="center" vertical="center" wrapText="1"/>
    </xf>
    <xf numFmtId="0" fontId="99" fillId="0" borderId="38" xfId="46" quotePrefix="1" applyFont="1" applyBorder="1" applyAlignment="1">
      <alignment horizontal="center" vertical="center" wrapText="1"/>
    </xf>
    <xf numFmtId="0" fontId="99" fillId="0" borderId="38" xfId="46" applyFont="1" applyBorder="1" applyAlignment="1">
      <alignment horizontal="center" vertical="center" wrapText="1"/>
    </xf>
    <xf numFmtId="164" fontId="99" fillId="0" borderId="44" xfId="46" quotePrefix="1" applyNumberFormat="1" applyFont="1" applyBorder="1" applyAlignment="1">
      <alignment horizontal="center" vertical="center"/>
    </xf>
    <xf numFmtId="0" fontId="99" fillId="0" borderId="41" xfId="46" quotePrefix="1" applyFont="1" applyBorder="1" applyAlignment="1">
      <alignment horizontal="center" vertical="center" wrapText="1"/>
    </xf>
    <xf numFmtId="0" fontId="99" fillId="0" borderId="56" xfId="46" quotePrefix="1" applyFont="1" applyBorder="1" applyAlignment="1">
      <alignment horizontal="center" vertical="center" wrapText="1"/>
    </xf>
    <xf numFmtId="0" fontId="99" fillId="0" borderId="44" xfId="46" quotePrefix="1" applyFont="1" applyBorder="1" applyAlignment="1">
      <alignment horizontal="center" vertical="center" wrapText="1"/>
    </xf>
    <xf numFmtId="0" fontId="99" fillId="0" borderId="41" xfId="46" applyFont="1" applyBorder="1" applyAlignment="1">
      <alignment horizontal="center" vertical="center" wrapText="1"/>
    </xf>
    <xf numFmtId="0" fontId="99" fillId="0" borderId="53" xfId="46" applyFont="1" applyBorder="1" applyAlignment="1">
      <alignment horizontal="center" vertical="center" wrapText="1"/>
    </xf>
    <xf numFmtId="0" fontId="99" fillId="0" borderId="42" xfId="46" applyFont="1" applyBorder="1" applyAlignment="1">
      <alignment horizontal="center" vertical="center" wrapText="1"/>
    </xf>
    <xf numFmtId="0" fontId="146" fillId="0" borderId="10" xfId="46" applyFont="1" applyBorder="1" applyAlignment="1">
      <alignment horizontal="center" vertical="center" wrapText="1"/>
    </xf>
    <xf numFmtId="168" fontId="146" fillId="0" borderId="10" xfId="46" applyNumberFormat="1" applyFont="1" applyBorder="1" applyAlignment="1">
      <alignment horizontal="center" vertical="center" wrapText="1"/>
    </xf>
    <xf numFmtId="168" fontId="99" fillId="0" borderId="10" xfId="46" quotePrefix="1" applyNumberFormat="1" applyFont="1" applyBorder="1" applyAlignment="1">
      <alignment horizontal="center" vertical="center" wrapText="1"/>
    </xf>
    <xf numFmtId="3" fontId="146" fillId="0" borderId="10" xfId="46" applyNumberFormat="1" applyFont="1" applyBorder="1" applyAlignment="1">
      <alignment horizontal="center" vertical="center" wrapText="1"/>
    </xf>
    <xf numFmtId="3" fontId="92" fillId="57" borderId="55" xfId="46" applyNumberFormat="1" applyFont="1" applyFill="1" applyBorder="1" applyAlignment="1">
      <alignment horizontal="center" vertical="center"/>
    </xf>
    <xf numFmtId="0" fontId="99" fillId="0" borderId="0" xfId="0" applyFont="1" applyFill="1" applyBorder="1" applyAlignment="1">
      <alignment vertical="center" wrapText="1"/>
    </xf>
    <xf numFmtId="3" fontId="129" fillId="0" borderId="10" xfId="46" quotePrefix="1" applyNumberFormat="1" applyFont="1" applyFill="1" applyBorder="1" applyAlignment="1">
      <alignment horizontal="center" vertical="center"/>
    </xf>
    <xf numFmtId="38" fontId="129" fillId="0" borderId="10" xfId="0" applyNumberFormat="1" applyFont="1" applyBorder="1" applyAlignment="1">
      <alignment horizontal="center" vertical="center"/>
    </xf>
    <xf numFmtId="37" fontId="141" fillId="0" borderId="10" xfId="12122" applyNumberFormat="1" applyBorder="1" applyAlignment="1">
      <alignment horizontal="center" vertical="center"/>
    </xf>
    <xf numFmtId="37" fontId="141" fillId="0" borderId="10" xfId="12124" applyNumberFormat="1" applyBorder="1" applyAlignment="1">
      <alignment horizontal="center" vertical="center"/>
    </xf>
    <xf numFmtId="37" fontId="141" fillId="0" borderId="10" xfId="12126" applyNumberFormat="1" applyBorder="1" applyAlignment="1">
      <alignment horizontal="center" vertical="center"/>
    </xf>
    <xf numFmtId="3" fontId="51" fillId="0" borderId="10" xfId="11596" applyNumberFormat="1" applyFont="1" applyBorder="1" applyAlignment="1">
      <alignment horizontal="center"/>
    </xf>
    <xf numFmtId="3" fontId="0" fillId="0" borderId="10" xfId="0" applyNumberFormat="1" applyBorder="1" applyAlignment="1">
      <alignment horizontal="center"/>
    </xf>
    <xf numFmtId="3" fontId="99" fillId="0" borderId="10" xfId="0" applyNumberFormat="1" applyFont="1" applyFill="1" applyBorder="1" applyAlignment="1">
      <alignment horizontal="center"/>
    </xf>
    <xf numFmtId="3" fontId="51" fillId="0" borderId="10" xfId="11596" applyNumberFormat="1" applyFont="1" applyFill="1" applyBorder="1" applyAlignment="1">
      <alignment horizontal="center"/>
    </xf>
    <xf numFmtId="3" fontId="51" fillId="0" borderId="10" xfId="41" applyNumberFormat="1" applyFont="1" applyFill="1" applyBorder="1" applyAlignment="1">
      <alignment horizontal="center"/>
    </xf>
    <xf numFmtId="3" fontId="51" fillId="0" borderId="10" xfId="41" applyNumberFormat="1" applyFont="1" applyBorder="1" applyAlignment="1">
      <alignment horizontal="center"/>
    </xf>
    <xf numFmtId="3" fontId="238" fillId="57" borderId="55" xfId="46" applyNumberFormat="1" applyFont="1" applyFill="1" applyBorder="1" applyAlignment="1">
      <alignment horizontal="center" vertical="center"/>
    </xf>
    <xf numFmtId="3" fontId="238" fillId="57" borderId="41" xfId="0" applyNumberFormat="1" applyFont="1" applyFill="1" applyBorder="1" applyAlignment="1">
      <alignment horizontal="center" vertical="center"/>
    </xf>
    <xf numFmtId="1" fontId="99" fillId="0" borderId="10" xfId="9633" applyNumberFormat="1" applyFont="1" applyBorder="1" applyAlignment="1">
      <alignment horizontal="center"/>
    </xf>
    <xf numFmtId="1" fontId="99" fillId="0" borderId="10" xfId="9629" applyNumberFormat="1" applyFont="1" applyBorder="1" applyAlignment="1">
      <alignment horizontal="center"/>
    </xf>
    <xf numFmtId="0" fontId="99" fillId="0" borderId="10" xfId="0" applyFont="1" applyFill="1" applyBorder="1" applyAlignment="1">
      <alignment horizontal="center" vertical="center"/>
    </xf>
    <xf numFmtId="3" fontId="99" fillId="0" borderId="11" xfId="46" applyNumberFormat="1" applyFont="1" applyBorder="1" applyAlignment="1">
      <alignment horizontal="center" vertical="center"/>
    </xf>
    <xf numFmtId="38" fontId="99" fillId="0" borderId="11" xfId="0" applyNumberFormat="1" applyFont="1" applyBorder="1" applyAlignment="1">
      <alignment horizontal="center" vertical="center"/>
    </xf>
    <xf numFmtId="38" fontId="119" fillId="57" borderId="79" xfId="0" applyNumberFormat="1" applyFont="1" applyFill="1" applyBorder="1" applyAlignment="1">
      <alignment horizontal="center" vertical="center"/>
    </xf>
    <xf numFmtId="3" fontId="146" fillId="0" borderId="37" xfId="46" applyNumberFormat="1" applyFont="1" applyBorder="1" applyAlignment="1">
      <alignment horizontal="center" vertical="center"/>
    </xf>
    <xf numFmtId="3" fontId="146" fillId="0" borderId="72" xfId="46" applyNumberFormat="1" applyFont="1" applyBorder="1" applyAlignment="1">
      <alignment horizontal="center" vertical="center"/>
    </xf>
    <xf numFmtId="0" fontId="99" fillId="0" borderId="0" xfId="46" applyFont="1" applyBorder="1" applyAlignment="1">
      <alignment horizontal="center" vertical="center" wrapText="1"/>
    </xf>
    <xf numFmtId="168" fontId="99" fillId="0" borderId="0" xfId="46" applyNumberFormat="1" applyFont="1" applyBorder="1" applyAlignment="1">
      <alignment horizontal="center" vertical="center" wrapText="1"/>
    </xf>
    <xf numFmtId="3" fontId="99" fillId="0" borderId="0" xfId="46" applyNumberFormat="1" applyFont="1" applyBorder="1" applyAlignment="1">
      <alignment horizontal="center" vertical="center" wrapText="1"/>
    </xf>
    <xf numFmtId="3" fontId="3" fillId="0" borderId="10" xfId="41" applyNumberFormat="1" applyFont="1" applyBorder="1" applyAlignment="1">
      <alignment horizontal="center"/>
    </xf>
    <xf numFmtId="3" fontId="3" fillId="0" borderId="10" xfId="0" applyNumberFormat="1" applyFont="1" applyBorder="1" applyAlignment="1">
      <alignment horizontal="center"/>
    </xf>
    <xf numFmtId="0" fontId="122" fillId="58" borderId="0" xfId="46" applyNumberFormat="1" applyFont="1" applyFill="1" applyBorder="1" applyAlignment="1">
      <alignment horizontal="center" vertical="center" wrapText="1"/>
    </xf>
    <xf numFmtId="0" fontId="136" fillId="56" borderId="0" xfId="46" applyFont="1" applyFill="1" applyBorder="1" applyAlignment="1">
      <alignment horizontal="center" vertical="center"/>
    </xf>
    <xf numFmtId="0" fontId="122" fillId="58" borderId="0" xfId="46" applyNumberFormat="1" applyFont="1" applyFill="1" applyBorder="1" applyAlignment="1">
      <alignment horizontal="center" vertical="center"/>
    </xf>
    <xf numFmtId="164" fontId="119" fillId="24" borderId="0" xfId="46" quotePrefix="1" applyNumberFormat="1" applyFont="1" applyFill="1" applyBorder="1" applyAlignment="1">
      <alignment horizontal="center" vertical="center"/>
    </xf>
    <xf numFmtId="164" fontId="119" fillId="60" borderId="0" xfId="46" quotePrefix="1" applyNumberFormat="1" applyFont="1" applyFill="1" applyBorder="1" applyAlignment="1">
      <alignment horizontal="center" vertical="center"/>
    </xf>
    <xf numFmtId="164" fontId="119" fillId="63" borderId="0" xfId="46" quotePrefix="1" applyNumberFormat="1" applyFont="1" applyFill="1" applyBorder="1" applyAlignment="1">
      <alignment horizontal="center" vertical="center"/>
    </xf>
    <xf numFmtId="164" fontId="119" fillId="70" borderId="0" xfId="46" quotePrefix="1" applyNumberFormat="1" applyFont="1" applyFill="1" applyBorder="1" applyAlignment="1">
      <alignment horizontal="center" vertical="center"/>
    </xf>
    <xf numFmtId="164" fontId="119" fillId="62" borderId="0" xfId="46" quotePrefix="1" applyNumberFormat="1" applyFont="1" applyFill="1" applyBorder="1" applyAlignment="1">
      <alignment horizontal="center" vertical="center"/>
    </xf>
    <xf numFmtId="164" fontId="119" fillId="69" borderId="0" xfId="46" quotePrefix="1" applyNumberFormat="1" applyFont="1" applyFill="1" applyBorder="1" applyAlignment="1">
      <alignment horizontal="center" vertical="center"/>
    </xf>
    <xf numFmtId="0" fontId="126" fillId="56" borderId="0" xfId="46" applyFont="1" applyFill="1" applyBorder="1" applyAlignment="1">
      <alignment horizontal="center" vertical="center"/>
    </xf>
    <xf numFmtId="0" fontId="118" fillId="59" borderId="0" xfId="0" applyFont="1" applyFill="1" applyBorder="1" applyAlignment="1">
      <alignment horizontal="center" vertical="center" wrapText="1"/>
    </xf>
    <xf numFmtId="0" fontId="126" fillId="56" borderId="20" xfId="46" applyFont="1" applyFill="1" applyBorder="1" applyAlignment="1">
      <alignment horizontal="left" vertical="center"/>
    </xf>
    <xf numFmtId="0" fontId="126" fillId="56" borderId="24" xfId="46" applyFont="1" applyFill="1" applyBorder="1" applyAlignment="1">
      <alignment horizontal="left" vertical="center"/>
    </xf>
    <xf numFmtId="0" fontId="126" fillId="56" borderId="0" xfId="46" applyFont="1" applyFill="1" applyBorder="1" applyAlignment="1">
      <alignment horizontal="left" vertical="center"/>
    </xf>
    <xf numFmtId="0" fontId="126" fillId="56" borderId="24" xfId="46" applyFont="1" applyFill="1" applyBorder="1" applyAlignment="1">
      <alignment horizontal="center" vertical="center"/>
    </xf>
    <xf numFmtId="0" fontId="122" fillId="58" borderId="48" xfId="46" applyNumberFormat="1" applyFont="1" applyFill="1" applyBorder="1" applyAlignment="1">
      <alignment horizontal="center" vertical="center"/>
    </xf>
    <xf numFmtId="0" fontId="122" fillId="58" borderId="49" xfId="46" applyNumberFormat="1" applyFont="1" applyFill="1" applyBorder="1" applyAlignment="1">
      <alignment horizontal="center" vertical="center"/>
    </xf>
    <xf numFmtId="0" fontId="122" fillId="58" borderId="50" xfId="46" applyNumberFormat="1" applyFont="1" applyFill="1" applyBorder="1" applyAlignment="1">
      <alignment horizontal="center" vertical="center"/>
    </xf>
    <xf numFmtId="0" fontId="125" fillId="56" borderId="34" xfId="46" applyFont="1" applyFill="1" applyBorder="1">
      <alignment vertical="center"/>
    </xf>
    <xf numFmtId="0" fontId="125" fillId="56" borderId="37" xfId="46" applyFont="1" applyFill="1" applyBorder="1">
      <alignment vertical="center"/>
    </xf>
    <xf numFmtId="3" fontId="126" fillId="56" borderId="35" xfId="46" applyNumberFormat="1" applyFont="1" applyFill="1" applyBorder="1" applyAlignment="1">
      <alignment horizontal="center" vertical="center" wrapText="1"/>
    </xf>
    <xf numFmtId="3" fontId="126" fillId="56" borderId="10" xfId="46" applyNumberFormat="1" applyFont="1" applyFill="1" applyBorder="1" applyAlignment="1">
      <alignment horizontal="center" vertical="center" wrapText="1"/>
    </xf>
    <xf numFmtId="3" fontId="126" fillId="56" borderId="46" xfId="46" applyNumberFormat="1" applyFont="1" applyFill="1" applyBorder="1" applyAlignment="1">
      <alignment horizontal="center" vertical="center" wrapText="1"/>
    </xf>
    <xf numFmtId="3" fontId="126" fillId="56" borderId="11" xfId="46" applyNumberFormat="1" applyFont="1" applyFill="1" applyBorder="1" applyAlignment="1">
      <alignment horizontal="center" vertical="center" wrapText="1"/>
    </xf>
    <xf numFmtId="3" fontId="126" fillId="56" borderId="47" xfId="46" applyNumberFormat="1" applyFont="1" applyFill="1" applyBorder="1" applyAlignment="1">
      <alignment horizontal="center" vertical="center" wrapText="1"/>
    </xf>
    <xf numFmtId="3" fontId="126" fillId="56" borderId="43" xfId="46" applyNumberFormat="1" applyFont="1" applyFill="1" applyBorder="1" applyAlignment="1">
      <alignment horizontal="center" vertical="center" wrapText="1"/>
    </xf>
    <xf numFmtId="3" fontId="126" fillId="56" borderId="34" xfId="46" applyNumberFormat="1" applyFont="1" applyFill="1" applyBorder="1" applyAlignment="1">
      <alignment horizontal="center" vertical="center" wrapText="1"/>
    </xf>
    <xf numFmtId="3" fontId="126" fillId="56" borderId="36" xfId="46" applyNumberFormat="1" applyFont="1" applyFill="1" applyBorder="1" applyAlignment="1">
      <alignment horizontal="center" vertical="center" wrapText="1"/>
    </xf>
    <xf numFmtId="0" fontId="122" fillId="58" borderId="45" xfId="46" applyNumberFormat="1" applyFont="1" applyFill="1" applyBorder="1" applyAlignment="1">
      <alignment horizontal="center" vertical="center"/>
    </xf>
    <xf numFmtId="0" fontId="122" fillId="58" borderId="46" xfId="46" applyNumberFormat="1" applyFont="1" applyFill="1" applyBorder="1" applyAlignment="1">
      <alignment horizontal="center" vertical="center"/>
    </xf>
    <xf numFmtId="0" fontId="122" fillId="58" borderId="47" xfId="46" applyNumberFormat="1" applyFont="1" applyFill="1" applyBorder="1" applyAlignment="1">
      <alignment horizontal="center" vertical="center"/>
    </xf>
    <xf numFmtId="0" fontId="123" fillId="56" borderId="35" xfId="46" applyFont="1" applyFill="1" applyBorder="1" applyAlignment="1">
      <alignment horizontal="center" vertical="center"/>
    </xf>
    <xf numFmtId="0" fontId="123" fillId="56" borderId="61" xfId="46" applyFont="1" applyFill="1" applyBorder="1" applyAlignment="1">
      <alignment horizontal="center" vertical="center"/>
    </xf>
    <xf numFmtId="0" fontId="123" fillId="56" borderId="36" xfId="46" applyFont="1" applyFill="1" applyBorder="1" applyAlignment="1">
      <alignment horizontal="center" vertical="center"/>
    </xf>
    <xf numFmtId="0" fontId="122" fillId="58" borderId="75" xfId="46" applyNumberFormat="1" applyFont="1" applyFill="1" applyBorder="1" applyAlignment="1">
      <alignment horizontal="center" vertical="center"/>
    </xf>
    <xf numFmtId="0" fontId="122" fillId="58" borderId="76" xfId="46" applyNumberFormat="1" applyFont="1" applyFill="1" applyBorder="1" applyAlignment="1">
      <alignment horizontal="center" vertical="center"/>
    </xf>
    <xf numFmtId="0" fontId="122" fillId="58" borderId="77" xfId="46" applyNumberFormat="1" applyFont="1" applyFill="1" applyBorder="1" applyAlignment="1">
      <alignment horizontal="center" vertical="center"/>
    </xf>
    <xf numFmtId="0" fontId="122" fillId="58" borderId="78" xfId="46" applyNumberFormat="1" applyFont="1" applyFill="1" applyBorder="1" applyAlignment="1">
      <alignment horizontal="center" vertical="center"/>
    </xf>
    <xf numFmtId="0" fontId="123" fillId="56" borderId="34" xfId="46" applyFont="1" applyFill="1" applyBorder="1" applyAlignment="1">
      <alignment horizontal="center" vertical="center"/>
    </xf>
    <xf numFmtId="0" fontId="122" fillId="58" borderId="34" xfId="46" applyNumberFormat="1" applyFont="1" applyFill="1" applyBorder="1" applyAlignment="1">
      <alignment horizontal="center" vertical="center"/>
    </xf>
    <xf numFmtId="0" fontId="122" fillId="58" borderId="35" xfId="0" applyNumberFormat="1" applyFont="1" applyFill="1" applyBorder="1" applyAlignment="1">
      <alignment vertical="center"/>
    </xf>
    <xf numFmtId="0" fontId="122" fillId="58" borderId="61" xfId="0" applyNumberFormat="1" applyFont="1" applyFill="1" applyBorder="1" applyAlignment="1">
      <alignment vertical="center"/>
    </xf>
    <xf numFmtId="0" fontId="122" fillId="58" borderId="36" xfId="0" applyNumberFormat="1" applyFont="1" applyFill="1" applyBorder="1" applyAlignment="1">
      <alignment vertical="center"/>
    </xf>
    <xf numFmtId="0" fontId="53" fillId="0" borderId="0" xfId="46" applyFont="1" applyAlignment="1">
      <alignment horizontal="left"/>
    </xf>
    <xf numFmtId="0" fontId="122" fillId="58" borderId="10" xfId="46" applyNumberFormat="1" applyFont="1" applyFill="1" applyBorder="1" applyAlignment="1">
      <alignment horizontal="center" vertical="center"/>
    </xf>
    <xf numFmtId="0" fontId="123" fillId="56" borderId="18" xfId="46" applyFont="1" applyFill="1" applyBorder="1" applyAlignment="1">
      <alignment horizontal="center" vertical="center" wrapText="1"/>
    </xf>
    <xf numFmtId="0" fontId="123" fillId="56" borderId="11" xfId="46" applyFont="1" applyFill="1" applyBorder="1" applyAlignment="1">
      <alignment horizontal="center" vertical="center" wrapText="1"/>
    </xf>
    <xf numFmtId="0" fontId="123" fillId="56" borderId="12" xfId="46" applyFont="1" applyFill="1" applyBorder="1" applyAlignment="1">
      <alignment horizontal="center" vertical="center" wrapText="1"/>
    </xf>
    <xf numFmtId="0" fontId="122" fillId="58" borderId="34" xfId="46" applyNumberFormat="1" applyFont="1" applyFill="1" applyBorder="1" applyAlignment="1">
      <alignment horizontal="center" vertical="center" wrapText="1"/>
    </xf>
    <xf numFmtId="0" fontId="122" fillId="58" borderId="35" xfId="0" applyNumberFormat="1" applyFont="1" applyFill="1" applyBorder="1" applyAlignment="1">
      <alignment vertical="center" wrapText="1"/>
    </xf>
    <xf numFmtId="0" fontId="122" fillId="58" borderId="36" xfId="0" applyNumberFormat="1" applyFont="1" applyFill="1" applyBorder="1" applyAlignment="1">
      <alignment vertical="center" wrapText="1"/>
    </xf>
    <xf numFmtId="0" fontId="122" fillId="58" borderId="49" xfId="0" applyNumberFormat="1" applyFont="1" applyFill="1" applyBorder="1" applyAlignment="1">
      <alignment vertical="center"/>
    </xf>
    <xf numFmtId="0" fontId="122" fillId="58" borderId="50" xfId="0" applyNumberFormat="1" applyFont="1" applyFill="1" applyBorder="1" applyAlignment="1">
      <alignment vertical="center"/>
    </xf>
    <xf numFmtId="0" fontId="119" fillId="57" borderId="40" xfId="46" applyFont="1" applyFill="1" applyBorder="1" applyAlignment="1">
      <alignment horizontal="center"/>
    </xf>
    <xf numFmtId="0" fontId="119" fillId="57" borderId="54" xfId="46" applyFont="1" applyFill="1" applyBorder="1" applyAlignment="1">
      <alignment horizontal="center"/>
    </xf>
    <xf numFmtId="0" fontId="119" fillId="57" borderId="40" xfId="0" applyFont="1" applyFill="1" applyBorder="1" applyAlignment="1">
      <alignment horizontal="center" vertical="center"/>
    </xf>
    <xf numFmtId="0" fontId="119" fillId="57" borderId="54" xfId="0" applyFont="1" applyFill="1" applyBorder="1" applyAlignment="1">
      <alignment horizontal="center" vertical="center"/>
    </xf>
    <xf numFmtId="3" fontId="123" fillId="56" borderId="39" xfId="46" applyNumberFormat="1" applyFont="1" applyFill="1" applyBorder="1" applyAlignment="1">
      <alignment horizontal="center" vertical="center"/>
    </xf>
    <xf numFmtId="3" fontId="123" fillId="56" borderId="12" xfId="46" applyNumberFormat="1" applyFont="1" applyFill="1" applyBorder="1" applyAlignment="1">
      <alignment horizontal="center" vertical="center"/>
    </xf>
    <xf numFmtId="0" fontId="119" fillId="0" borderId="39" xfId="46" applyFont="1" applyBorder="1" applyAlignment="1">
      <alignment horizontal="center" vertical="center"/>
    </xf>
    <xf numFmtId="0" fontId="119" fillId="0" borderId="12" xfId="46" applyFont="1" applyBorder="1" applyAlignment="1">
      <alignment horizontal="center" vertical="center"/>
    </xf>
    <xf numFmtId="3" fontId="123" fillId="56" borderId="45" xfId="46" applyNumberFormat="1" applyFont="1" applyFill="1" applyBorder="1" applyAlignment="1">
      <alignment horizontal="center" vertical="center"/>
    </xf>
    <xf numFmtId="3" fontId="123" fillId="56" borderId="46" xfId="46" applyNumberFormat="1" applyFont="1" applyFill="1" applyBorder="1" applyAlignment="1">
      <alignment horizontal="center" vertical="center"/>
    </xf>
    <xf numFmtId="3" fontId="123" fillId="56" borderId="47" xfId="46" applyNumberFormat="1" applyFont="1" applyFill="1" applyBorder="1" applyAlignment="1">
      <alignment horizontal="center" vertical="center"/>
    </xf>
    <xf numFmtId="3" fontId="123" fillId="56" borderId="11" xfId="46" applyNumberFormat="1" applyFont="1" applyFill="1" applyBorder="1" applyAlignment="1">
      <alignment horizontal="center" vertical="center"/>
    </xf>
    <xf numFmtId="3" fontId="123" fillId="56" borderId="43" xfId="46" applyNumberFormat="1" applyFont="1" applyFill="1" applyBorder="1" applyAlignment="1">
      <alignment horizontal="center" vertical="center"/>
    </xf>
  </cellXfs>
  <cellStyles count="12151">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3" xfId="10428"/>
    <cellStyle name="Comma 4 2 4" xfId="10401"/>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60" xfId="12139"/>
    <cellStyle name="Comma 61" xfId="1214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1" xfId="12067"/>
    <cellStyle name="Normal 10 102" xfId="12138"/>
    <cellStyle name="Normal 10 103" xfId="12147"/>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13" xfId="12075"/>
    <cellStyle name="Normal 10 2 14" xfId="12143"/>
    <cellStyle name="Normal 10 2 15" xfId="12150"/>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05" xfId="12072"/>
    <cellStyle name="Normal 6 106" xfId="12140"/>
    <cellStyle name="Normal 6 107" xfId="12148"/>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3" xfId="10432"/>
    <cellStyle name="Percent 4 2 4" xfId="10405"/>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AUGUST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abSelected="1" zoomScaleNormal="100"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46" t="s">
        <v>349</v>
      </c>
      <c r="B1" s="446"/>
      <c r="C1" s="446"/>
      <c r="D1" s="376"/>
      <c r="E1" s="376"/>
      <c r="F1" s="376"/>
      <c r="G1" s="376"/>
      <c r="H1" s="376"/>
      <c r="I1" s="376"/>
      <c r="J1" s="376"/>
      <c r="K1" s="376"/>
    </row>
    <row r="2" spans="1:12" s="42" customFormat="1" ht="9" customHeight="1">
      <c r="A2" s="143"/>
      <c r="B2" s="144"/>
      <c r="C2" s="143"/>
      <c r="D2" s="377"/>
      <c r="E2" s="377"/>
      <c r="F2" s="377"/>
      <c r="G2" s="377"/>
      <c r="H2" s="377"/>
      <c r="I2" s="377"/>
      <c r="J2" s="377"/>
      <c r="K2" s="377"/>
    </row>
    <row r="3" spans="1:12" s="41" customFormat="1" ht="68.25" customHeight="1">
      <c r="A3" s="447" t="s">
        <v>340</v>
      </c>
      <c r="B3" s="447"/>
      <c r="C3" s="447"/>
      <c r="D3" s="378"/>
      <c r="E3" s="378"/>
      <c r="F3" s="378"/>
      <c r="G3" s="378"/>
      <c r="H3" s="378"/>
      <c r="I3" s="378"/>
      <c r="J3" s="378"/>
      <c r="K3" s="378"/>
    </row>
    <row r="4" spans="1:12" s="42" customFormat="1" ht="82.5" customHeight="1">
      <c r="A4" s="143"/>
      <c r="B4" s="144"/>
      <c r="C4" s="143"/>
      <c r="D4" s="377"/>
      <c r="E4" s="377"/>
      <c r="F4" s="377"/>
      <c r="G4" s="377"/>
      <c r="H4" s="377"/>
      <c r="I4" s="377"/>
      <c r="J4" s="377"/>
      <c r="K4" s="377"/>
    </row>
    <row r="5" spans="1:12" s="42" customFormat="1" ht="82.5" customHeight="1">
      <c r="A5" s="143"/>
      <c r="B5" s="144"/>
      <c r="C5" s="143"/>
      <c r="D5" s="377" t="s">
        <v>364</v>
      </c>
      <c r="E5" s="377"/>
      <c r="F5" s="377"/>
      <c r="G5" s="377"/>
      <c r="H5" s="377"/>
      <c r="I5" s="377"/>
      <c r="J5" s="377"/>
      <c r="K5" s="377"/>
    </row>
    <row r="6" spans="1:12" s="42" customFormat="1" ht="82.5" customHeight="1">
      <c r="A6" s="143"/>
      <c r="B6" s="145"/>
      <c r="C6"/>
      <c r="D6" s="377" t="s">
        <v>364</v>
      </c>
      <c r="E6" s="377"/>
      <c r="F6" s="377"/>
      <c r="G6" s="377"/>
      <c r="H6" s="377"/>
      <c r="I6" s="377"/>
      <c r="J6" s="377"/>
      <c r="K6" s="377"/>
    </row>
    <row r="7" spans="1:12" s="42" customFormat="1" ht="82.5" customHeight="1">
      <c r="A7" s="143"/>
      <c r="B7" s="144"/>
      <c r="C7" s="143"/>
      <c r="D7" s="377"/>
      <c r="E7" s="377"/>
      <c r="F7" s="377"/>
      <c r="G7" s="377"/>
      <c r="H7" s="377"/>
      <c r="I7" s="377"/>
      <c r="J7" s="377"/>
      <c r="K7" s="377"/>
    </row>
    <row r="8" spans="1:12" ht="15">
      <c r="A8" s="143"/>
      <c r="B8" s="143"/>
      <c r="C8" s="143"/>
      <c r="D8" s="271"/>
      <c r="E8" s="271"/>
      <c r="F8" s="271"/>
      <c r="G8" s="271"/>
      <c r="H8" s="271"/>
      <c r="I8" s="271"/>
      <c r="J8" s="271"/>
      <c r="K8" s="271"/>
      <c r="L8" s="271"/>
    </row>
    <row r="9" spans="1:12" ht="15">
      <c r="A9" s="143"/>
      <c r="B9" s="143"/>
      <c r="C9" s="143"/>
      <c r="D9" s="271"/>
      <c r="E9" s="271"/>
      <c r="F9" s="271"/>
      <c r="G9" s="271"/>
      <c r="H9" s="271"/>
      <c r="I9" s="271"/>
      <c r="J9" s="271"/>
      <c r="K9" s="271"/>
      <c r="L9" s="271"/>
    </row>
    <row r="10" spans="1:12" ht="15">
      <c r="A10" s="143"/>
      <c r="B10" s="143"/>
      <c r="C10" s="143"/>
      <c r="D10" s="271"/>
      <c r="E10" s="271"/>
      <c r="F10" s="271"/>
      <c r="G10" s="271"/>
      <c r="H10" s="271"/>
      <c r="I10" s="271"/>
      <c r="J10" s="271"/>
      <c r="K10" s="271"/>
      <c r="L10" s="271"/>
    </row>
    <row r="11" spans="1:12" ht="15">
      <c r="A11" s="143"/>
      <c r="B11" s="143"/>
      <c r="C11" s="143"/>
      <c r="D11" s="271"/>
      <c r="E11" s="271"/>
      <c r="F11" s="271"/>
      <c r="G11" s="271"/>
      <c r="H11" s="271"/>
      <c r="I11" s="271"/>
      <c r="J11" s="271"/>
      <c r="K11" s="271"/>
      <c r="L11" s="271"/>
    </row>
    <row r="12" spans="1:12">
      <c r="A12" s="271"/>
      <c r="B12" s="379"/>
      <c r="C12" s="271"/>
      <c r="D12" s="271"/>
      <c r="E12" s="271"/>
      <c r="F12" s="271"/>
      <c r="G12" s="271"/>
      <c r="H12" s="271"/>
      <c r="I12" s="271"/>
      <c r="J12" s="271"/>
      <c r="K12" s="271"/>
      <c r="L12" s="271"/>
    </row>
    <row r="13" spans="1:12">
      <c r="A13" s="271"/>
      <c r="B13" s="379"/>
      <c r="C13" s="271"/>
      <c r="D13" s="271"/>
      <c r="E13" s="271"/>
      <c r="F13" s="271"/>
      <c r="G13" s="271"/>
      <c r="H13" s="271"/>
      <c r="I13" s="271"/>
      <c r="J13" s="271"/>
      <c r="K13" s="271"/>
      <c r="L13" s="271"/>
    </row>
    <row r="14" spans="1:12">
      <c r="A14" s="271"/>
      <c r="B14" s="379"/>
      <c r="C14" s="271"/>
      <c r="D14" s="271"/>
      <c r="E14" s="271"/>
      <c r="F14" s="271"/>
      <c r="G14" s="271"/>
      <c r="H14" s="271"/>
      <c r="I14" s="271"/>
      <c r="J14" s="271"/>
      <c r="K14" s="271"/>
      <c r="L14" s="271"/>
    </row>
    <row r="15" spans="1:12">
      <c r="A15" s="271"/>
      <c r="B15" s="379"/>
      <c r="C15" s="271"/>
      <c r="D15" s="271"/>
      <c r="E15" s="271"/>
      <c r="F15" s="271"/>
      <c r="G15" s="271"/>
      <c r="H15" s="271"/>
      <c r="I15" s="271"/>
      <c r="J15" s="271"/>
      <c r="K15" s="271"/>
      <c r="L15" s="271"/>
    </row>
    <row r="16" spans="1:12">
      <c r="A16" s="271"/>
      <c r="B16" s="379"/>
      <c r="C16" s="271"/>
      <c r="D16" s="271"/>
      <c r="E16" s="271"/>
      <c r="F16" s="271"/>
      <c r="G16" s="271"/>
      <c r="H16" s="271"/>
      <c r="I16" s="271"/>
      <c r="J16" s="271"/>
      <c r="K16" s="271"/>
      <c r="L16" s="271"/>
    </row>
    <row r="17" spans="1:12">
      <c r="A17" s="271"/>
      <c r="B17" s="379"/>
      <c r="C17" s="271"/>
      <c r="D17" s="271"/>
      <c r="E17" s="271"/>
      <c r="F17" s="271"/>
      <c r="G17" s="271"/>
      <c r="H17" s="271"/>
      <c r="I17" s="271"/>
      <c r="J17" s="271"/>
      <c r="K17" s="271"/>
      <c r="L17" s="271"/>
    </row>
    <row r="18" spans="1:12">
      <c r="A18" s="271"/>
      <c r="B18" s="379"/>
      <c r="C18" s="271"/>
      <c r="D18" s="271"/>
      <c r="E18" s="271"/>
      <c r="F18" s="271"/>
      <c r="G18" s="271"/>
      <c r="H18" s="271"/>
      <c r="I18" s="271"/>
      <c r="J18" s="271"/>
      <c r="K18" s="271"/>
      <c r="L18" s="271"/>
    </row>
    <row r="19" spans="1:12">
      <c r="A19" s="271"/>
      <c r="B19" s="379"/>
      <c r="C19" s="271"/>
      <c r="D19" s="271"/>
      <c r="E19" s="271"/>
      <c r="F19" s="271"/>
      <c r="G19" s="271"/>
      <c r="H19" s="271"/>
      <c r="I19" s="271"/>
      <c r="J19" s="271"/>
      <c r="K19" s="271"/>
      <c r="L19" s="271"/>
    </row>
    <row r="20" spans="1:12">
      <c r="A20" s="271"/>
      <c r="B20" s="379"/>
      <c r="C20" s="271"/>
      <c r="D20" s="271"/>
      <c r="E20" s="271"/>
      <c r="F20" s="271"/>
      <c r="G20" s="271"/>
      <c r="H20" s="271"/>
      <c r="I20" s="271"/>
      <c r="J20" s="271"/>
      <c r="K20" s="271"/>
      <c r="L20" s="271"/>
    </row>
    <row r="21" spans="1:12">
      <c r="A21" s="271"/>
      <c r="B21" s="379"/>
      <c r="C21" s="271"/>
      <c r="D21" s="271"/>
      <c r="E21" s="271"/>
      <c r="F21" s="271"/>
      <c r="G21" s="271"/>
      <c r="H21" s="271"/>
      <c r="I21" s="271"/>
      <c r="J21" s="271"/>
      <c r="K21" s="271"/>
      <c r="L21" s="271"/>
    </row>
    <row r="22" spans="1:12">
      <c r="A22" s="271"/>
      <c r="B22" s="379"/>
      <c r="C22" s="271"/>
      <c r="D22" s="271"/>
      <c r="E22" s="271"/>
      <c r="F22" s="271"/>
      <c r="G22" s="271"/>
      <c r="H22" s="271"/>
      <c r="I22" s="271"/>
      <c r="J22" s="271"/>
      <c r="K22" s="271"/>
      <c r="L22" s="271"/>
    </row>
    <row r="23" spans="1:12">
      <c r="A23" s="271"/>
      <c r="B23" s="379"/>
      <c r="C23" s="271"/>
      <c r="D23" s="271"/>
      <c r="E23" s="271"/>
      <c r="F23" s="271"/>
      <c r="G23" s="271"/>
      <c r="H23" s="271"/>
      <c r="I23" s="271"/>
      <c r="J23" s="271"/>
      <c r="K23" s="271"/>
      <c r="L23" s="271"/>
    </row>
    <row r="24" spans="1:12">
      <c r="A24" s="271"/>
      <c r="B24" s="379"/>
      <c r="C24" s="271"/>
      <c r="D24" s="271"/>
      <c r="E24" s="271"/>
      <c r="F24" s="271"/>
      <c r="G24" s="271"/>
      <c r="H24" s="271"/>
      <c r="I24" s="271"/>
      <c r="J24" s="271"/>
      <c r="K24" s="271"/>
      <c r="L24" s="271"/>
    </row>
    <row r="25" spans="1:12">
      <c r="A25" s="271"/>
      <c r="B25" s="379"/>
      <c r="C25" s="271"/>
      <c r="D25" s="271"/>
      <c r="E25" s="271"/>
      <c r="F25" s="271"/>
      <c r="G25" s="271"/>
      <c r="H25" s="271"/>
      <c r="I25" s="271"/>
      <c r="J25" s="271"/>
      <c r="K25" s="271"/>
      <c r="L25" s="271"/>
    </row>
    <row r="26" spans="1:12">
      <c r="A26" s="271"/>
      <c r="B26" s="379"/>
      <c r="C26" s="271"/>
      <c r="D26" s="271"/>
      <c r="E26" s="271"/>
      <c r="F26" s="271"/>
      <c r="G26" s="271"/>
      <c r="H26" s="271"/>
      <c r="I26" s="271"/>
      <c r="J26" s="271"/>
      <c r="K26" s="271"/>
      <c r="L26" s="271"/>
    </row>
    <row r="27" spans="1:12">
      <c r="A27" s="271"/>
      <c r="B27" s="379"/>
      <c r="C27" s="271"/>
      <c r="D27" s="271"/>
      <c r="E27" s="271"/>
      <c r="F27" s="271"/>
      <c r="G27" s="271"/>
      <c r="H27" s="271"/>
      <c r="I27" s="271"/>
      <c r="J27" s="271"/>
      <c r="K27" s="271"/>
      <c r="L27" s="271"/>
    </row>
    <row r="28" spans="1:12">
      <c r="A28" s="271"/>
      <c r="B28" s="379"/>
      <c r="C28" s="271"/>
      <c r="D28" s="271"/>
      <c r="E28" s="271"/>
      <c r="F28" s="271"/>
      <c r="G28" s="271"/>
      <c r="H28" s="271"/>
      <c r="I28" s="271"/>
      <c r="J28" s="271"/>
      <c r="K28" s="271"/>
      <c r="L28" s="271"/>
    </row>
    <row r="29" spans="1:12">
      <c r="A29" s="271"/>
      <c r="B29" s="379"/>
      <c r="C29" s="271"/>
      <c r="D29" s="271"/>
      <c r="E29" s="271"/>
      <c r="F29" s="271"/>
      <c r="G29" s="271"/>
      <c r="H29" s="271"/>
      <c r="I29" s="271"/>
      <c r="J29" s="271"/>
      <c r="K29" s="271"/>
      <c r="L29" s="271"/>
    </row>
    <row r="30" spans="1:12">
      <c r="A30" s="271"/>
      <c r="B30" s="379"/>
      <c r="C30" s="271"/>
      <c r="D30" s="271"/>
      <c r="E30" s="271"/>
      <c r="F30" s="271"/>
      <c r="G30" s="271"/>
      <c r="H30" s="271"/>
      <c r="I30" s="271"/>
      <c r="J30" s="271"/>
      <c r="K30" s="271"/>
      <c r="L30" s="271"/>
    </row>
    <row r="31" spans="1:12">
      <c r="A31" s="271"/>
      <c r="B31" s="379"/>
      <c r="C31" s="271"/>
      <c r="D31" s="271"/>
      <c r="E31" s="271"/>
      <c r="F31" s="271"/>
      <c r="G31" s="271"/>
      <c r="H31" s="271"/>
      <c r="I31" s="271"/>
      <c r="J31" s="271"/>
      <c r="K31" s="271"/>
      <c r="L31" s="271"/>
    </row>
    <row r="32" spans="1:12">
      <c r="A32" s="271"/>
      <c r="B32" s="379"/>
      <c r="C32" s="271"/>
      <c r="D32" s="271"/>
      <c r="E32" s="271"/>
      <c r="F32" s="271"/>
      <c r="G32" s="271"/>
      <c r="H32" s="271"/>
      <c r="I32" s="271"/>
      <c r="J32" s="271"/>
      <c r="K32" s="271"/>
      <c r="L32" s="271"/>
    </row>
    <row r="33" spans="1:12">
      <c r="A33" s="271"/>
      <c r="B33" s="379"/>
      <c r="C33" s="271"/>
      <c r="D33" s="271"/>
      <c r="E33" s="271"/>
      <c r="F33" s="271"/>
      <c r="G33" s="271"/>
      <c r="H33" s="271"/>
      <c r="I33" s="271"/>
      <c r="J33" s="271"/>
      <c r="K33" s="271"/>
      <c r="L33" s="271"/>
    </row>
    <row r="34" spans="1:12">
      <c r="A34" s="271"/>
      <c r="B34" s="379"/>
      <c r="C34" s="271"/>
      <c r="D34" s="271"/>
      <c r="E34" s="271"/>
      <c r="F34" s="271"/>
      <c r="G34" s="271"/>
      <c r="H34" s="271"/>
      <c r="I34" s="271"/>
      <c r="J34" s="271"/>
      <c r="K34" s="271"/>
      <c r="L34" s="271"/>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8</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39"/>
  <sheetViews>
    <sheetView showWhiteSpace="0" zoomScaleNormal="100" zoomScaleSheetLayoutView="110" workbookViewId="0">
      <selection sqref="A1:I1"/>
    </sheetView>
  </sheetViews>
  <sheetFormatPr defaultColWidth="9.140625" defaultRowHeight="12.75"/>
  <cols>
    <col min="1" max="1" width="39.140625" style="51" customWidth="1"/>
    <col min="2" max="2" width="20.85546875" style="51" customWidth="1"/>
    <col min="3" max="3" width="26.42578125" style="51" customWidth="1"/>
    <col min="4" max="4" width="14" style="51" customWidth="1"/>
    <col min="5" max="5" width="17.140625" style="51" customWidth="1"/>
    <col min="6" max="6" width="12.42578125" style="208" customWidth="1"/>
    <col min="7" max="7" width="13" style="208" customWidth="1"/>
    <col min="8" max="8" width="9.42578125" style="51" customWidth="1"/>
    <col min="9" max="9" width="10" style="51" customWidth="1"/>
    <col min="10" max="16384" width="9.140625" style="45"/>
  </cols>
  <sheetData>
    <row r="1" spans="1:10" ht="21.75" customHeight="1">
      <c r="A1" s="490" t="s">
        <v>435</v>
      </c>
      <c r="B1" s="490"/>
      <c r="C1" s="490"/>
      <c r="D1" s="490"/>
      <c r="E1" s="490"/>
      <c r="F1" s="490"/>
      <c r="G1" s="490"/>
      <c r="H1" s="490"/>
      <c r="I1" s="490"/>
    </row>
    <row r="2" spans="1:10" ht="29.25" customHeight="1">
      <c r="A2" s="342" t="s">
        <v>242</v>
      </c>
      <c r="B2" s="342" t="s">
        <v>299</v>
      </c>
      <c r="C2" s="342" t="s">
        <v>302</v>
      </c>
      <c r="D2" s="342" t="s">
        <v>455</v>
      </c>
      <c r="E2" s="342" t="s">
        <v>264</v>
      </c>
      <c r="F2" s="207" t="s">
        <v>303</v>
      </c>
      <c r="G2" s="207" t="s">
        <v>304</v>
      </c>
      <c r="H2" s="342" t="s">
        <v>271</v>
      </c>
      <c r="I2" s="342" t="s">
        <v>270</v>
      </c>
    </row>
    <row r="3" spans="1:10" s="108" customFormat="1" ht="15" customHeight="1">
      <c r="A3" s="184" t="s">
        <v>414</v>
      </c>
      <c r="B3" s="184" t="s">
        <v>462</v>
      </c>
      <c r="C3" s="184" t="s">
        <v>549</v>
      </c>
      <c r="D3" s="184" t="s">
        <v>473</v>
      </c>
      <c r="E3" s="184" t="s">
        <v>123</v>
      </c>
      <c r="F3" s="321">
        <v>43124</v>
      </c>
      <c r="G3" s="321">
        <v>43172</v>
      </c>
      <c r="H3" s="90">
        <v>5796</v>
      </c>
      <c r="I3" s="90">
        <v>6248</v>
      </c>
      <c r="J3" s="216"/>
    </row>
    <row r="4" spans="1:10" s="108" customFormat="1" ht="15" customHeight="1">
      <c r="A4" s="184" t="s">
        <v>471</v>
      </c>
      <c r="B4" s="184" t="s">
        <v>463</v>
      </c>
      <c r="C4" s="184" t="s">
        <v>466</v>
      </c>
      <c r="D4" s="184" t="s">
        <v>474</v>
      </c>
      <c r="E4" s="184" t="s">
        <v>123</v>
      </c>
      <c r="F4" s="321">
        <v>43107</v>
      </c>
      <c r="G4" s="321">
        <v>43226</v>
      </c>
      <c r="H4" s="90">
        <v>8756</v>
      </c>
      <c r="I4" s="90">
        <v>8562</v>
      </c>
    </row>
    <row r="5" spans="1:10" s="108" customFormat="1" ht="15" customHeight="1">
      <c r="A5" s="184" t="s">
        <v>472</v>
      </c>
      <c r="B5" s="184" t="s">
        <v>464</v>
      </c>
      <c r="C5" s="184" t="s">
        <v>467</v>
      </c>
      <c r="D5" s="184" t="s">
        <v>468</v>
      </c>
      <c r="E5" s="184" t="s">
        <v>123</v>
      </c>
      <c r="F5" s="321">
        <v>43118</v>
      </c>
      <c r="G5" s="321">
        <v>43187</v>
      </c>
      <c r="H5" s="90">
        <v>3630</v>
      </c>
      <c r="I5" s="90">
        <v>3600</v>
      </c>
    </row>
    <row r="6" spans="1:10" s="108" customFormat="1" ht="15" customHeight="1">
      <c r="A6" s="184" t="s">
        <v>232</v>
      </c>
      <c r="B6" s="184" t="s">
        <v>465</v>
      </c>
      <c r="C6" s="184" t="s">
        <v>469</v>
      </c>
      <c r="D6" s="184" t="s">
        <v>457</v>
      </c>
      <c r="E6" s="184" t="s">
        <v>123</v>
      </c>
      <c r="F6" s="321">
        <v>43110</v>
      </c>
      <c r="G6" s="321">
        <v>43160</v>
      </c>
      <c r="H6" s="90">
        <v>3649</v>
      </c>
      <c r="I6" s="386">
        <v>3649</v>
      </c>
    </row>
    <row r="7" spans="1:10" s="108" customFormat="1" ht="15" customHeight="1">
      <c r="A7" s="184" t="s">
        <v>499</v>
      </c>
      <c r="B7" s="184" t="s">
        <v>464</v>
      </c>
      <c r="C7" s="184" t="s">
        <v>487</v>
      </c>
      <c r="D7" s="184" t="s">
        <v>468</v>
      </c>
      <c r="E7" s="184" t="s">
        <v>123</v>
      </c>
      <c r="F7" s="321">
        <v>43139</v>
      </c>
      <c r="G7" s="321">
        <v>43171</v>
      </c>
      <c r="H7" s="90">
        <v>3333</v>
      </c>
      <c r="I7" s="90">
        <v>3400</v>
      </c>
    </row>
    <row r="8" spans="1:10" s="108" customFormat="1" ht="15" customHeight="1">
      <c r="A8" s="184" t="s">
        <v>498</v>
      </c>
      <c r="B8" s="184" t="s">
        <v>464</v>
      </c>
      <c r="C8" s="184" t="s">
        <v>488</v>
      </c>
      <c r="D8" s="184" t="s">
        <v>496</v>
      </c>
      <c r="E8" s="184" t="s">
        <v>123</v>
      </c>
      <c r="F8" s="321">
        <v>43134</v>
      </c>
      <c r="G8" s="321">
        <v>43178</v>
      </c>
      <c r="H8" s="90">
        <v>5378</v>
      </c>
      <c r="I8" s="90">
        <v>5400</v>
      </c>
    </row>
    <row r="9" spans="1:10" s="108" customFormat="1" ht="15" customHeight="1">
      <c r="A9" s="184" t="s">
        <v>497</v>
      </c>
      <c r="B9" s="184" t="s">
        <v>485</v>
      </c>
      <c r="C9" s="184" t="s">
        <v>489</v>
      </c>
      <c r="D9" s="184" t="s">
        <v>496</v>
      </c>
      <c r="E9" s="184" t="s">
        <v>123</v>
      </c>
      <c r="F9" s="321">
        <v>43148</v>
      </c>
      <c r="G9" s="321">
        <v>43176</v>
      </c>
      <c r="H9" s="90">
        <v>4467</v>
      </c>
      <c r="I9" s="90">
        <v>4500</v>
      </c>
    </row>
    <row r="10" spans="1:10" ht="15" customHeight="1">
      <c r="A10" s="184" t="s">
        <v>230</v>
      </c>
      <c r="B10" s="184" t="s">
        <v>465</v>
      </c>
      <c r="C10" s="184" t="s">
        <v>490</v>
      </c>
      <c r="D10" s="184" t="s">
        <v>457</v>
      </c>
      <c r="E10" s="184" t="s">
        <v>123</v>
      </c>
      <c r="F10" s="321">
        <v>43139</v>
      </c>
      <c r="G10" s="321">
        <v>43167</v>
      </c>
      <c r="H10" s="387">
        <v>3165</v>
      </c>
      <c r="I10" s="387">
        <v>3200</v>
      </c>
    </row>
    <row r="11" spans="1:10" ht="15" customHeight="1">
      <c r="A11" s="184" t="s">
        <v>230</v>
      </c>
      <c r="B11" s="184" t="s">
        <v>465</v>
      </c>
      <c r="C11" s="184" t="s">
        <v>491</v>
      </c>
      <c r="D11" s="184" t="s">
        <v>457</v>
      </c>
      <c r="E11" s="184" t="s">
        <v>123</v>
      </c>
      <c r="F11" s="321">
        <v>43153</v>
      </c>
      <c r="G11" s="321">
        <v>43234</v>
      </c>
      <c r="H11" s="387">
        <v>4058</v>
      </c>
      <c r="I11" s="387">
        <v>4075</v>
      </c>
    </row>
    <row r="12" spans="1:10" ht="15" customHeight="1">
      <c r="A12" s="184" t="s">
        <v>483</v>
      </c>
      <c r="B12" s="184" t="s">
        <v>485</v>
      </c>
      <c r="C12" s="184" t="s">
        <v>492</v>
      </c>
      <c r="D12" s="184" t="s">
        <v>495</v>
      </c>
      <c r="E12" s="184" t="s">
        <v>123</v>
      </c>
      <c r="F12" s="321">
        <v>43137</v>
      </c>
      <c r="G12" s="321">
        <v>43155</v>
      </c>
      <c r="H12" s="387">
        <v>205</v>
      </c>
      <c r="I12" s="387">
        <v>200</v>
      </c>
    </row>
    <row r="13" spans="1:10" ht="15" customHeight="1">
      <c r="A13" s="184" t="s">
        <v>483</v>
      </c>
      <c r="B13" s="184" t="s">
        <v>485</v>
      </c>
      <c r="C13" s="184" t="s">
        <v>493</v>
      </c>
      <c r="D13" s="184" t="s">
        <v>495</v>
      </c>
      <c r="E13" s="184" t="s">
        <v>123</v>
      </c>
      <c r="F13" s="321">
        <v>43146</v>
      </c>
      <c r="G13" s="321">
        <v>43166</v>
      </c>
      <c r="H13" s="387">
        <v>155</v>
      </c>
      <c r="I13" s="387">
        <v>200</v>
      </c>
    </row>
    <row r="14" spans="1:10" ht="15" customHeight="1">
      <c r="A14" s="184" t="s">
        <v>471</v>
      </c>
      <c r="B14" s="184" t="s">
        <v>463</v>
      </c>
      <c r="C14" s="184" t="s">
        <v>506</v>
      </c>
      <c r="D14" s="184" t="s">
        <v>474</v>
      </c>
      <c r="E14" s="184" t="s">
        <v>123</v>
      </c>
      <c r="F14" s="321">
        <v>43140</v>
      </c>
      <c r="G14" s="416">
        <v>43343</v>
      </c>
      <c r="H14" s="387">
        <v>8356</v>
      </c>
      <c r="I14" s="387">
        <v>8163</v>
      </c>
    </row>
    <row r="15" spans="1:10" ht="15" customHeight="1">
      <c r="A15" s="184" t="s">
        <v>125</v>
      </c>
      <c r="B15" s="184" t="s">
        <v>486</v>
      </c>
      <c r="C15" s="184" t="s">
        <v>494</v>
      </c>
      <c r="D15" s="400" t="s">
        <v>365</v>
      </c>
      <c r="E15" s="184" t="s">
        <v>123</v>
      </c>
      <c r="F15" s="321">
        <v>43155</v>
      </c>
      <c r="G15" s="416">
        <v>43191</v>
      </c>
      <c r="H15" s="387">
        <v>14522</v>
      </c>
      <c r="I15" s="387">
        <v>14094</v>
      </c>
    </row>
    <row r="16" spans="1:10" ht="15">
      <c r="A16" s="414" t="s">
        <v>498</v>
      </c>
      <c r="B16" s="414" t="s">
        <v>513</v>
      </c>
      <c r="C16" s="414" t="s">
        <v>502</v>
      </c>
      <c r="D16" s="414" t="s">
        <v>468</v>
      </c>
      <c r="E16" s="414" t="s">
        <v>123</v>
      </c>
      <c r="F16" s="415">
        <v>43189</v>
      </c>
      <c r="G16" s="415">
        <v>43260</v>
      </c>
      <c r="H16" s="417">
        <v>3820</v>
      </c>
      <c r="I16" s="417">
        <v>3820</v>
      </c>
    </row>
    <row r="17" spans="1:9" ht="15">
      <c r="A17" s="414" t="s">
        <v>497</v>
      </c>
      <c r="B17" s="414" t="s">
        <v>464</v>
      </c>
      <c r="C17" s="414" t="s">
        <v>503</v>
      </c>
      <c r="D17" s="414" t="s">
        <v>507</v>
      </c>
      <c r="E17" s="414" t="s">
        <v>123</v>
      </c>
      <c r="F17" s="415">
        <v>43170</v>
      </c>
      <c r="G17" s="415">
        <v>43215</v>
      </c>
      <c r="H17" s="417">
        <v>6050</v>
      </c>
      <c r="I17" s="417">
        <v>6000</v>
      </c>
    </row>
    <row r="18" spans="1:9" ht="15">
      <c r="A18" s="414" t="s">
        <v>498</v>
      </c>
      <c r="B18" s="414" t="s">
        <v>501</v>
      </c>
      <c r="C18" s="414" t="s">
        <v>504</v>
      </c>
      <c r="D18" s="414" t="s">
        <v>505</v>
      </c>
      <c r="E18" s="414" t="s">
        <v>123</v>
      </c>
      <c r="F18" s="415">
        <v>43175</v>
      </c>
      <c r="G18" s="415">
        <v>43242</v>
      </c>
      <c r="H18" s="417">
        <v>4700</v>
      </c>
      <c r="I18" s="417">
        <v>4700</v>
      </c>
    </row>
    <row r="19" spans="1:9" ht="15">
      <c r="A19" s="414" t="s">
        <v>498</v>
      </c>
      <c r="B19" s="414" t="s">
        <v>513</v>
      </c>
      <c r="C19" s="414" t="s">
        <v>514</v>
      </c>
      <c r="D19" s="414" t="s">
        <v>468</v>
      </c>
      <c r="E19" s="414" t="s">
        <v>123</v>
      </c>
      <c r="F19" s="415">
        <v>43213</v>
      </c>
      <c r="G19" s="415">
        <v>43278</v>
      </c>
      <c r="H19" s="417">
        <v>4530</v>
      </c>
      <c r="I19" s="417">
        <v>4530</v>
      </c>
    </row>
    <row r="20" spans="1:9" ht="15">
      <c r="A20" s="414" t="s">
        <v>498</v>
      </c>
      <c r="B20" s="414" t="s">
        <v>501</v>
      </c>
      <c r="C20" s="414" t="s">
        <v>515</v>
      </c>
      <c r="D20" s="414" t="s">
        <v>505</v>
      </c>
      <c r="E20" s="414" t="s">
        <v>123</v>
      </c>
      <c r="F20" s="415">
        <v>43201</v>
      </c>
      <c r="G20" s="415">
        <v>43242</v>
      </c>
      <c r="H20" s="417">
        <v>4700</v>
      </c>
      <c r="I20" s="417">
        <v>4700</v>
      </c>
    </row>
    <row r="21" spans="1:9" ht="15">
      <c r="A21" s="414" t="s">
        <v>125</v>
      </c>
      <c r="B21" s="414" t="s">
        <v>486</v>
      </c>
      <c r="C21" s="414" t="s">
        <v>516</v>
      </c>
      <c r="D21" s="414" t="s">
        <v>365</v>
      </c>
      <c r="E21" s="414" t="s">
        <v>123</v>
      </c>
      <c r="F21" s="415">
        <v>43191</v>
      </c>
      <c r="G21" s="415">
        <v>43246</v>
      </c>
      <c r="H21" s="417">
        <v>14344</v>
      </c>
      <c r="I21" s="417">
        <v>14437</v>
      </c>
    </row>
    <row r="22" spans="1:9" ht="15">
      <c r="A22" s="414" t="s">
        <v>404</v>
      </c>
      <c r="B22" s="414" t="s">
        <v>463</v>
      </c>
      <c r="C22" s="414" t="s">
        <v>523</v>
      </c>
      <c r="D22" s="414" t="s">
        <v>474</v>
      </c>
      <c r="E22" s="414" t="s">
        <v>123</v>
      </c>
      <c r="F22" s="415">
        <v>43239</v>
      </c>
      <c r="G22" s="415">
        <v>43322</v>
      </c>
      <c r="H22" s="417">
        <v>8885</v>
      </c>
      <c r="I22" s="417">
        <v>8974</v>
      </c>
    </row>
    <row r="23" spans="1:9" ht="15">
      <c r="A23" s="414" t="s">
        <v>520</v>
      </c>
      <c r="B23" s="414" t="s">
        <v>462</v>
      </c>
      <c r="C23" s="414" t="s">
        <v>524</v>
      </c>
      <c r="D23" s="414" t="s">
        <v>473</v>
      </c>
      <c r="E23" s="414" t="s">
        <v>123</v>
      </c>
      <c r="F23" s="415">
        <v>43234</v>
      </c>
      <c r="G23" s="415">
        <v>43273</v>
      </c>
      <c r="H23" s="417">
        <v>4764</v>
      </c>
      <c r="I23" s="417">
        <v>5096</v>
      </c>
    </row>
    <row r="24" spans="1:9" ht="15">
      <c r="A24" s="414" t="s">
        <v>231</v>
      </c>
      <c r="B24" s="414" t="s">
        <v>501</v>
      </c>
      <c r="C24" s="414" t="s">
        <v>525</v>
      </c>
      <c r="D24" s="414" t="s">
        <v>532</v>
      </c>
      <c r="E24" s="414" t="s">
        <v>123</v>
      </c>
      <c r="F24" s="415">
        <v>43238</v>
      </c>
      <c r="G24" s="415" t="s">
        <v>124</v>
      </c>
      <c r="H24" s="417">
        <v>4900</v>
      </c>
      <c r="I24" s="417">
        <v>4900</v>
      </c>
    </row>
    <row r="25" spans="1:9" ht="15">
      <c r="A25" s="414" t="s">
        <v>404</v>
      </c>
      <c r="B25" s="414" t="s">
        <v>521</v>
      </c>
      <c r="C25" s="414" t="s">
        <v>526</v>
      </c>
      <c r="D25" s="414" t="s">
        <v>530</v>
      </c>
      <c r="E25" s="414" t="s">
        <v>123</v>
      </c>
      <c r="F25" s="415">
        <v>43239</v>
      </c>
      <c r="G25" s="415">
        <v>43322</v>
      </c>
      <c r="H25" s="417">
        <v>10989</v>
      </c>
      <c r="I25" s="417">
        <v>11054</v>
      </c>
    </row>
    <row r="26" spans="1:9" ht="15">
      <c r="A26" s="414" t="s">
        <v>125</v>
      </c>
      <c r="B26" s="414" t="s">
        <v>522</v>
      </c>
      <c r="C26" s="414" t="s">
        <v>527</v>
      </c>
      <c r="D26" s="414" t="s">
        <v>365</v>
      </c>
      <c r="E26" s="414" t="s">
        <v>123</v>
      </c>
      <c r="F26" s="415">
        <v>43247</v>
      </c>
      <c r="G26" s="415" t="s">
        <v>124</v>
      </c>
      <c r="H26" s="417">
        <v>16892</v>
      </c>
      <c r="I26" s="417">
        <v>18139</v>
      </c>
    </row>
    <row r="27" spans="1:9" ht="15.75" customHeight="1">
      <c r="A27" s="184" t="s">
        <v>550</v>
      </c>
      <c r="B27" s="184" t="s">
        <v>536</v>
      </c>
      <c r="C27" s="184" t="s">
        <v>537</v>
      </c>
      <c r="D27" s="184" t="s">
        <v>539</v>
      </c>
      <c r="E27" s="184" t="s">
        <v>541</v>
      </c>
      <c r="F27" s="321">
        <v>43263</v>
      </c>
      <c r="G27" s="321">
        <v>43299</v>
      </c>
      <c r="H27" s="387">
        <v>10767</v>
      </c>
      <c r="I27" s="387">
        <v>10771</v>
      </c>
    </row>
    <row r="28" spans="1:9" ht="15">
      <c r="A28" s="184" t="s">
        <v>498</v>
      </c>
      <c r="B28" s="184" t="s">
        <v>513</v>
      </c>
      <c r="C28" s="184" t="s">
        <v>538</v>
      </c>
      <c r="D28" s="184" t="s">
        <v>468</v>
      </c>
      <c r="E28" s="184" t="s">
        <v>123</v>
      </c>
      <c r="F28" s="321">
        <v>43266</v>
      </c>
      <c r="G28" s="321" t="s">
        <v>124</v>
      </c>
      <c r="H28" s="387">
        <v>6500</v>
      </c>
      <c r="I28" s="387">
        <v>6600</v>
      </c>
    </row>
    <row r="29" spans="1:9" ht="17.25" customHeight="1">
      <c r="A29" s="435" t="s">
        <v>551</v>
      </c>
      <c r="B29" s="184" t="s">
        <v>544</v>
      </c>
      <c r="C29" s="184" t="s">
        <v>545</v>
      </c>
      <c r="D29" s="184" t="s">
        <v>539</v>
      </c>
      <c r="E29" s="184" t="s">
        <v>541</v>
      </c>
      <c r="F29" s="321">
        <v>43301</v>
      </c>
      <c r="G29" s="321" t="s">
        <v>124</v>
      </c>
      <c r="H29" s="387">
        <v>8100</v>
      </c>
      <c r="I29" s="387">
        <v>17543</v>
      </c>
    </row>
    <row r="30" spans="1:9" ht="18" customHeight="1">
      <c r="A30" s="435" t="s">
        <v>551</v>
      </c>
      <c r="B30" s="184" t="s">
        <v>544</v>
      </c>
      <c r="C30" s="184" t="s">
        <v>546</v>
      </c>
      <c r="D30" s="184" t="s">
        <v>539</v>
      </c>
      <c r="E30" s="184" t="s">
        <v>541</v>
      </c>
      <c r="F30" s="321">
        <v>43303</v>
      </c>
      <c r="G30" s="321" t="s">
        <v>124</v>
      </c>
      <c r="H30" s="387">
        <v>15467</v>
      </c>
      <c r="I30" s="387">
        <v>17557</v>
      </c>
    </row>
    <row r="31" spans="1:9" ht="15">
      <c r="A31" s="184" t="s">
        <v>498</v>
      </c>
      <c r="B31" s="184" t="s">
        <v>513</v>
      </c>
      <c r="C31" s="184" t="s">
        <v>547</v>
      </c>
      <c r="D31" s="184" t="s">
        <v>468</v>
      </c>
      <c r="E31" s="184" t="s">
        <v>123</v>
      </c>
      <c r="F31" s="321">
        <v>43298</v>
      </c>
      <c r="G31" s="321" t="s">
        <v>124</v>
      </c>
      <c r="H31" s="387">
        <v>5250</v>
      </c>
      <c r="I31" s="387">
        <v>5350</v>
      </c>
    </row>
    <row r="32" spans="1:9" ht="15">
      <c r="A32" s="184" t="s">
        <v>404</v>
      </c>
      <c r="B32" s="184" t="s">
        <v>521</v>
      </c>
      <c r="C32" s="184" t="s">
        <v>548</v>
      </c>
      <c r="D32" s="184" t="s">
        <v>530</v>
      </c>
      <c r="E32" s="184" t="s">
        <v>123</v>
      </c>
      <c r="F32" s="321">
        <v>43308</v>
      </c>
      <c r="G32" s="321" t="s">
        <v>124</v>
      </c>
      <c r="H32" s="387">
        <v>14115</v>
      </c>
      <c r="I32" s="387">
        <v>14895</v>
      </c>
    </row>
    <row r="33" spans="1:9" s="293" customFormat="1" ht="15">
      <c r="A33" s="184" t="s">
        <v>125</v>
      </c>
      <c r="B33" s="184" t="s">
        <v>522</v>
      </c>
      <c r="C33" s="184" t="s">
        <v>553</v>
      </c>
      <c r="D33" s="184" t="s">
        <v>365</v>
      </c>
      <c r="E33" s="184" t="s">
        <v>123</v>
      </c>
      <c r="F33" s="321">
        <v>43335</v>
      </c>
      <c r="G33" s="321" t="s">
        <v>124</v>
      </c>
      <c r="H33" s="387">
        <v>3111</v>
      </c>
      <c r="I33" s="387">
        <v>18094</v>
      </c>
    </row>
    <row r="34" spans="1:9" s="293" customFormat="1" ht="15">
      <c r="A34" s="184" t="s">
        <v>557</v>
      </c>
      <c r="B34" s="184" t="s">
        <v>501</v>
      </c>
      <c r="C34" s="184" t="s">
        <v>554</v>
      </c>
      <c r="D34" s="184" t="s">
        <v>556</v>
      </c>
      <c r="E34" s="184" t="s">
        <v>123</v>
      </c>
      <c r="F34" s="321">
        <v>43330</v>
      </c>
      <c r="G34" s="321" t="s">
        <v>124</v>
      </c>
      <c r="H34" s="387">
        <v>4627</v>
      </c>
      <c r="I34" s="387">
        <v>4700</v>
      </c>
    </row>
    <row r="35" spans="1:9" s="293" customFormat="1" ht="15">
      <c r="A35" s="184" t="s">
        <v>497</v>
      </c>
      <c r="B35" s="184" t="s">
        <v>501</v>
      </c>
      <c r="C35" s="184" t="s">
        <v>555</v>
      </c>
      <c r="D35" s="184" t="s">
        <v>507</v>
      </c>
      <c r="E35" s="184" t="s">
        <v>123</v>
      </c>
      <c r="F35" s="321">
        <v>43338</v>
      </c>
      <c r="G35" s="321" t="s">
        <v>124</v>
      </c>
      <c r="H35" s="387">
        <v>1439</v>
      </c>
      <c r="I35" s="387">
        <v>4100</v>
      </c>
    </row>
    <row r="36" spans="1:9" s="293" customFormat="1" ht="15">
      <c r="A36" s="441"/>
      <c r="B36" s="441"/>
      <c r="C36" s="441"/>
      <c r="D36" s="441"/>
      <c r="E36" s="441"/>
      <c r="F36" s="442"/>
      <c r="G36" s="442"/>
      <c r="H36" s="443"/>
      <c r="I36" s="443"/>
    </row>
    <row r="37" spans="1:9" s="293" customFormat="1" ht="15">
      <c r="A37" s="441"/>
      <c r="B37" s="441"/>
      <c r="C37" s="441"/>
      <c r="D37" s="441"/>
      <c r="E37" s="441"/>
      <c r="F37" s="442"/>
      <c r="G37" s="442"/>
      <c r="H37" s="443"/>
      <c r="I37" s="443"/>
    </row>
    <row r="38" spans="1:9" s="293" customFormat="1" ht="15">
      <c r="A38" s="441"/>
      <c r="B38" s="441"/>
      <c r="C38" s="441"/>
      <c r="D38" s="441"/>
      <c r="E38" s="441"/>
      <c r="F38" s="442"/>
      <c r="G38" s="442"/>
      <c r="H38" s="443"/>
      <c r="I38" s="443"/>
    </row>
    <row r="39" spans="1:9" s="293" customFormat="1" ht="15">
      <c r="A39" s="441"/>
      <c r="B39" s="441"/>
      <c r="C39" s="441"/>
      <c r="D39" s="441"/>
      <c r="E39" s="441"/>
      <c r="F39" s="442"/>
      <c r="G39" s="442"/>
      <c r="H39" s="443"/>
      <c r="I39" s="443"/>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55 No. 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zoomScale="98" zoomScaleNormal="98" zoomScaleSheetLayoutView="100" zoomScalePageLayoutView="90" workbookViewId="0">
      <selection sqref="A1:S1"/>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4" width="8.7109375" style="104" customWidth="1"/>
    <col min="15" max="15" width="10.42578125" style="104" customWidth="1"/>
    <col min="16" max="17" width="9.140625" style="104" customWidth="1"/>
    <col min="18" max="18" width="11.5703125" style="104" customWidth="1"/>
    <col min="19" max="19" width="15.28515625" style="104" customWidth="1"/>
    <col min="20" max="16384" width="9.140625" style="104"/>
  </cols>
  <sheetData>
    <row r="1" spans="1:19" ht="25.5" customHeight="1">
      <c r="A1" s="474" t="s">
        <v>436</v>
      </c>
      <c r="B1" s="475"/>
      <c r="C1" s="475"/>
      <c r="D1" s="475"/>
      <c r="E1" s="475"/>
      <c r="F1" s="475"/>
      <c r="G1" s="475"/>
      <c r="H1" s="475"/>
      <c r="I1" s="475"/>
      <c r="J1" s="475"/>
      <c r="K1" s="475"/>
      <c r="L1" s="475"/>
      <c r="M1" s="475"/>
      <c r="N1" s="475"/>
      <c r="O1" s="475"/>
      <c r="P1" s="475"/>
      <c r="Q1" s="475"/>
      <c r="R1" s="475"/>
      <c r="S1" s="476"/>
    </row>
    <row r="2" spans="1:19" s="106" customFormat="1" ht="48.75" customHeight="1">
      <c r="A2" s="153"/>
      <c r="B2" s="491" t="s">
        <v>128</v>
      </c>
      <c r="C2" s="492"/>
      <c r="D2" s="492"/>
      <c r="E2" s="492"/>
      <c r="F2" s="492"/>
      <c r="G2" s="493"/>
      <c r="H2" s="491" t="s">
        <v>129</v>
      </c>
      <c r="I2" s="492"/>
      <c r="J2" s="492"/>
      <c r="K2" s="492"/>
      <c r="L2" s="492"/>
      <c r="M2" s="493"/>
      <c r="N2" s="492" t="s">
        <v>413</v>
      </c>
      <c r="O2" s="492"/>
      <c r="P2" s="492"/>
      <c r="Q2" s="492"/>
      <c r="R2" s="493"/>
      <c r="S2" s="168" t="s">
        <v>130</v>
      </c>
    </row>
    <row r="3" spans="1:19" s="107" customFormat="1" ht="33.75" customHeight="1">
      <c r="A3" s="153"/>
      <c r="B3" s="103" t="s">
        <v>231</v>
      </c>
      <c r="C3" s="103" t="s">
        <v>276</v>
      </c>
      <c r="D3" s="103" t="s">
        <v>345</v>
      </c>
      <c r="E3" s="103" t="s">
        <v>367</v>
      </c>
      <c r="F3" s="103" t="s">
        <v>230</v>
      </c>
      <c r="G3" s="103" t="s">
        <v>131</v>
      </c>
      <c r="H3" s="103" t="s">
        <v>125</v>
      </c>
      <c r="I3" s="103" t="s">
        <v>353</v>
      </c>
      <c r="J3" s="103" t="s">
        <v>404</v>
      </c>
      <c r="K3" s="103" t="s">
        <v>414</v>
      </c>
      <c r="L3" s="103" t="s">
        <v>118</v>
      </c>
      <c r="M3" s="103" t="s">
        <v>132</v>
      </c>
      <c r="N3" s="103" t="s">
        <v>355</v>
      </c>
      <c r="O3" s="103" t="s">
        <v>125</v>
      </c>
      <c r="P3" s="103" t="s">
        <v>353</v>
      </c>
      <c r="Q3" s="103" t="s">
        <v>414</v>
      </c>
      <c r="R3" s="103" t="s">
        <v>133</v>
      </c>
      <c r="S3" s="169"/>
    </row>
    <row r="4" spans="1:19" s="108" customFormat="1" ht="20.100000000000001" customHeight="1">
      <c r="A4" s="157">
        <v>43101</v>
      </c>
      <c r="B4" s="105">
        <v>1</v>
      </c>
      <c r="C4" s="105"/>
      <c r="D4" s="105">
        <v>0</v>
      </c>
      <c r="E4" s="105">
        <v>0</v>
      </c>
      <c r="F4" s="105">
        <v>0</v>
      </c>
      <c r="G4" s="118">
        <f t="shared" ref="G4:G10" si="0">SUM(B4:F4)</f>
        <v>1</v>
      </c>
      <c r="H4" s="105">
        <v>0</v>
      </c>
      <c r="I4" s="105">
        <v>0</v>
      </c>
      <c r="J4" s="105">
        <v>0</v>
      </c>
      <c r="K4" s="105">
        <v>0</v>
      </c>
      <c r="L4" s="105">
        <v>0</v>
      </c>
      <c r="M4" s="119">
        <f t="shared" ref="M4:M11" si="1">SUM(H4:L4)</f>
        <v>0</v>
      </c>
      <c r="N4" s="320">
        <v>0</v>
      </c>
      <c r="O4" s="105">
        <v>0</v>
      </c>
      <c r="P4" s="105">
        <v>0</v>
      </c>
      <c r="Q4" s="105">
        <v>1</v>
      </c>
      <c r="R4" s="118">
        <f t="shared" ref="R4:R9" si="2">SUM(N4:Q4)</f>
        <v>1</v>
      </c>
      <c r="S4" s="170">
        <f t="shared" ref="S4:S9" si="3">+G4+M4+R4</f>
        <v>2</v>
      </c>
    </row>
    <row r="5" spans="1:19" s="108" customFormat="1" ht="20.100000000000001" customHeight="1">
      <c r="A5" s="157">
        <v>43132</v>
      </c>
      <c r="B5" s="105">
        <v>0</v>
      </c>
      <c r="C5" s="105"/>
      <c r="D5" s="105">
        <v>0</v>
      </c>
      <c r="E5" s="105">
        <v>0</v>
      </c>
      <c r="F5" s="105">
        <v>0</v>
      </c>
      <c r="G5" s="118">
        <f t="shared" si="0"/>
        <v>0</v>
      </c>
      <c r="H5" s="105">
        <v>0</v>
      </c>
      <c r="I5" s="105"/>
      <c r="J5" s="105">
        <v>0</v>
      </c>
      <c r="K5" s="105">
        <v>0</v>
      </c>
      <c r="L5" s="105">
        <v>1</v>
      </c>
      <c r="M5" s="119">
        <f t="shared" si="1"/>
        <v>1</v>
      </c>
      <c r="N5" s="320">
        <v>1</v>
      </c>
      <c r="O5" s="105">
        <v>0</v>
      </c>
      <c r="P5" s="105">
        <v>0</v>
      </c>
      <c r="Q5" s="105">
        <v>0</v>
      </c>
      <c r="R5" s="118">
        <f t="shared" si="2"/>
        <v>1</v>
      </c>
      <c r="S5" s="170">
        <f t="shared" si="3"/>
        <v>2</v>
      </c>
    </row>
    <row r="6" spans="1:19" s="108" customFormat="1" ht="20.100000000000001" customHeight="1">
      <c r="A6" s="157">
        <v>43160</v>
      </c>
      <c r="B6" s="105">
        <v>4</v>
      </c>
      <c r="C6" s="105"/>
      <c r="D6" s="105">
        <v>0</v>
      </c>
      <c r="E6" s="105">
        <v>0</v>
      </c>
      <c r="F6" s="105">
        <v>3</v>
      </c>
      <c r="G6" s="118">
        <f t="shared" si="0"/>
        <v>7</v>
      </c>
      <c r="H6" s="105">
        <v>0</v>
      </c>
      <c r="I6" s="105"/>
      <c r="J6" s="105">
        <v>0</v>
      </c>
      <c r="K6" s="105">
        <v>1</v>
      </c>
      <c r="L6" s="105">
        <v>0</v>
      </c>
      <c r="M6" s="119">
        <f t="shared" si="1"/>
        <v>1</v>
      </c>
      <c r="N6" s="320">
        <v>1</v>
      </c>
      <c r="O6" s="105">
        <v>0</v>
      </c>
      <c r="P6" s="105">
        <v>0</v>
      </c>
      <c r="Q6" s="105">
        <v>0</v>
      </c>
      <c r="R6" s="118">
        <f t="shared" si="2"/>
        <v>1</v>
      </c>
      <c r="S6" s="170">
        <f t="shared" si="3"/>
        <v>9</v>
      </c>
    </row>
    <row r="7" spans="1:19" s="108" customFormat="1" ht="20.100000000000001" customHeight="1">
      <c r="A7" s="157">
        <v>43191</v>
      </c>
      <c r="B7" s="105">
        <v>1</v>
      </c>
      <c r="C7" s="105"/>
      <c r="D7" s="105">
        <v>0</v>
      </c>
      <c r="E7" s="105">
        <v>0</v>
      </c>
      <c r="F7" s="105">
        <v>1</v>
      </c>
      <c r="G7" s="118">
        <f t="shared" si="0"/>
        <v>2</v>
      </c>
      <c r="H7" s="105">
        <v>0</v>
      </c>
      <c r="I7" s="105">
        <v>0</v>
      </c>
      <c r="J7" s="105">
        <v>0</v>
      </c>
      <c r="K7" s="105">
        <v>0</v>
      </c>
      <c r="L7" s="105">
        <v>0</v>
      </c>
      <c r="M7" s="119">
        <f t="shared" si="1"/>
        <v>0</v>
      </c>
      <c r="N7" s="320">
        <v>0</v>
      </c>
      <c r="O7" s="105">
        <v>1</v>
      </c>
      <c r="P7" s="105">
        <v>0</v>
      </c>
      <c r="Q7" s="105">
        <v>0</v>
      </c>
      <c r="R7" s="118">
        <f t="shared" si="2"/>
        <v>1</v>
      </c>
      <c r="S7" s="170">
        <f t="shared" si="3"/>
        <v>3</v>
      </c>
    </row>
    <row r="8" spans="1:19" s="108" customFormat="1" ht="20.100000000000001" customHeight="1">
      <c r="A8" s="157">
        <v>43221</v>
      </c>
      <c r="B8" s="105">
        <v>2</v>
      </c>
      <c r="C8" s="105"/>
      <c r="D8" s="105">
        <v>0</v>
      </c>
      <c r="E8" s="105">
        <v>0</v>
      </c>
      <c r="F8" s="105">
        <v>1</v>
      </c>
      <c r="G8" s="118">
        <f t="shared" si="0"/>
        <v>3</v>
      </c>
      <c r="H8" s="105">
        <v>1</v>
      </c>
      <c r="I8" s="105"/>
      <c r="J8" s="105">
        <v>1</v>
      </c>
      <c r="K8" s="105">
        <v>0</v>
      </c>
      <c r="L8" s="105">
        <v>0</v>
      </c>
      <c r="M8" s="119">
        <f t="shared" si="1"/>
        <v>2</v>
      </c>
      <c r="N8" s="320">
        <v>0</v>
      </c>
      <c r="O8" s="320">
        <v>0</v>
      </c>
      <c r="P8" s="320">
        <v>0</v>
      </c>
      <c r="Q8" s="320">
        <v>0</v>
      </c>
      <c r="R8" s="118">
        <f t="shared" si="2"/>
        <v>0</v>
      </c>
      <c r="S8" s="170">
        <f t="shared" si="3"/>
        <v>5</v>
      </c>
    </row>
    <row r="9" spans="1:19" s="108" customFormat="1" ht="20.100000000000001" customHeight="1">
      <c r="A9" s="157">
        <v>43252</v>
      </c>
      <c r="B9" s="105">
        <v>2</v>
      </c>
      <c r="C9" s="105">
        <v>0</v>
      </c>
      <c r="D9" s="105">
        <v>0</v>
      </c>
      <c r="E9" s="105">
        <v>0</v>
      </c>
      <c r="F9" s="105">
        <v>0</v>
      </c>
      <c r="G9" s="118">
        <f t="shared" si="0"/>
        <v>2</v>
      </c>
      <c r="H9" s="105">
        <v>0</v>
      </c>
      <c r="I9" s="105">
        <v>0</v>
      </c>
      <c r="J9" s="105">
        <v>0</v>
      </c>
      <c r="K9" s="105">
        <v>2</v>
      </c>
      <c r="L9" s="105">
        <v>0</v>
      </c>
      <c r="M9" s="119">
        <f t="shared" si="1"/>
        <v>2</v>
      </c>
      <c r="N9" s="320">
        <v>0</v>
      </c>
      <c r="O9" s="320">
        <v>0</v>
      </c>
      <c r="P9" s="320">
        <v>0</v>
      </c>
      <c r="Q9" s="320">
        <v>0</v>
      </c>
      <c r="R9" s="118">
        <f t="shared" si="2"/>
        <v>0</v>
      </c>
      <c r="S9" s="170">
        <f t="shared" si="3"/>
        <v>4</v>
      </c>
    </row>
    <row r="10" spans="1:19" s="108" customFormat="1" ht="20.100000000000001" customHeight="1">
      <c r="A10" s="157">
        <v>43282</v>
      </c>
      <c r="B10" s="105">
        <v>0</v>
      </c>
      <c r="C10" s="105"/>
      <c r="D10" s="105">
        <v>0</v>
      </c>
      <c r="E10" s="105">
        <v>0</v>
      </c>
      <c r="F10" s="105">
        <v>0</v>
      </c>
      <c r="G10" s="118">
        <f t="shared" si="0"/>
        <v>0</v>
      </c>
      <c r="H10" s="105">
        <v>0</v>
      </c>
      <c r="I10" s="105"/>
      <c r="J10" s="105">
        <v>0</v>
      </c>
      <c r="K10" s="105">
        <v>0</v>
      </c>
      <c r="L10" s="105">
        <v>0</v>
      </c>
      <c r="M10" s="119">
        <f t="shared" si="1"/>
        <v>0</v>
      </c>
      <c r="N10" s="320">
        <v>0</v>
      </c>
      <c r="O10" s="105">
        <v>0</v>
      </c>
      <c r="P10" s="105">
        <v>1</v>
      </c>
      <c r="Q10" s="105">
        <v>0</v>
      </c>
      <c r="R10" s="118">
        <f t="shared" ref="R10:R11" si="4">SUM(N10:Q10)</f>
        <v>1</v>
      </c>
      <c r="S10" s="170">
        <f t="shared" ref="S10:S11" si="5">+G10+M10+R10</f>
        <v>1</v>
      </c>
    </row>
    <row r="11" spans="1:19" s="108" customFormat="1" ht="20.100000000000001" customHeight="1">
      <c r="A11" s="157">
        <v>43313</v>
      </c>
      <c r="B11" s="105">
        <v>0</v>
      </c>
      <c r="C11" s="105"/>
      <c r="D11" s="105">
        <v>0</v>
      </c>
      <c r="E11" s="105">
        <v>0</v>
      </c>
      <c r="F11" s="105">
        <v>0</v>
      </c>
      <c r="G11" s="118">
        <f t="shared" ref="G11" si="6">SUM(B11:F11)</f>
        <v>0</v>
      </c>
      <c r="H11" s="105">
        <v>0</v>
      </c>
      <c r="I11" s="105"/>
      <c r="J11" s="105">
        <v>2</v>
      </c>
      <c r="K11" s="105">
        <v>0</v>
      </c>
      <c r="L11" s="105">
        <v>0</v>
      </c>
      <c r="M11" s="119">
        <f t="shared" si="1"/>
        <v>2</v>
      </c>
      <c r="N11" s="320">
        <v>0</v>
      </c>
      <c r="O11" s="105">
        <v>0</v>
      </c>
      <c r="P11" s="105">
        <v>0</v>
      </c>
      <c r="Q11" s="105">
        <v>0</v>
      </c>
      <c r="R11" s="118">
        <f t="shared" si="4"/>
        <v>0</v>
      </c>
      <c r="S11" s="170">
        <f t="shared" si="5"/>
        <v>2</v>
      </c>
    </row>
    <row r="12" spans="1:19" s="108" customFormat="1" ht="20.100000000000001" customHeight="1">
      <c r="A12" s="157">
        <v>43344</v>
      </c>
      <c r="B12" s="105"/>
      <c r="C12" s="105"/>
      <c r="D12" s="105"/>
      <c r="E12" s="105"/>
      <c r="F12" s="105"/>
      <c r="G12" s="118"/>
      <c r="H12" s="105"/>
      <c r="I12" s="105"/>
      <c r="J12" s="105"/>
      <c r="K12" s="105"/>
      <c r="L12" s="105"/>
      <c r="M12" s="119"/>
      <c r="N12" s="320"/>
      <c r="O12" s="105"/>
      <c r="P12" s="105"/>
      <c r="Q12" s="105"/>
      <c r="R12" s="118"/>
      <c r="S12" s="170"/>
    </row>
    <row r="13" spans="1:19" s="108" customFormat="1" ht="20.100000000000001" customHeight="1">
      <c r="A13" s="157">
        <v>43374</v>
      </c>
      <c r="B13" s="105"/>
      <c r="C13" s="105"/>
      <c r="D13" s="105"/>
      <c r="E13" s="105"/>
      <c r="F13" s="105"/>
      <c r="G13" s="118"/>
      <c r="H13" s="105"/>
      <c r="I13" s="105"/>
      <c r="J13" s="105"/>
      <c r="K13" s="105"/>
      <c r="L13" s="105"/>
      <c r="M13" s="119"/>
      <c r="N13" s="320"/>
      <c r="O13" s="105"/>
      <c r="P13" s="105"/>
      <c r="Q13" s="105"/>
      <c r="R13" s="118"/>
      <c r="S13" s="170"/>
    </row>
    <row r="14" spans="1:19" s="108" customFormat="1" ht="20.100000000000001" customHeight="1">
      <c r="A14" s="157">
        <v>43405</v>
      </c>
      <c r="B14" s="105"/>
      <c r="C14" s="105"/>
      <c r="D14" s="105"/>
      <c r="E14" s="105"/>
      <c r="F14" s="105"/>
      <c r="G14" s="118"/>
      <c r="H14" s="105"/>
      <c r="I14" s="105"/>
      <c r="J14" s="105"/>
      <c r="K14" s="105"/>
      <c r="L14" s="105"/>
      <c r="M14" s="119"/>
      <c r="N14" s="320"/>
      <c r="O14" s="105"/>
      <c r="P14" s="105"/>
      <c r="Q14" s="105"/>
      <c r="R14" s="118"/>
      <c r="S14" s="170"/>
    </row>
    <row r="15" spans="1:19" s="108" customFormat="1" ht="20.100000000000001" customHeight="1">
      <c r="A15" s="157">
        <v>43435</v>
      </c>
      <c r="B15" s="105"/>
      <c r="C15" s="105"/>
      <c r="D15" s="105"/>
      <c r="E15" s="105"/>
      <c r="F15" s="105"/>
      <c r="G15" s="118"/>
      <c r="H15" s="105"/>
      <c r="I15" s="105"/>
      <c r="J15" s="105"/>
      <c r="K15" s="105"/>
      <c r="L15" s="105"/>
      <c r="M15" s="119"/>
      <c r="N15" s="320"/>
      <c r="O15" s="105"/>
      <c r="P15" s="105"/>
      <c r="Q15" s="105"/>
      <c r="R15" s="118"/>
      <c r="S15" s="170"/>
    </row>
    <row r="16" spans="1:19" s="108" customFormat="1" ht="29.25" customHeight="1" thickBot="1">
      <c r="A16" s="171" t="s">
        <v>15</v>
      </c>
      <c r="B16" s="172">
        <f t="shared" ref="B16:G16" si="7">SUM(B4:B15)</f>
        <v>10</v>
      </c>
      <c r="C16" s="172">
        <f>SUM(C4:C15)</f>
        <v>0</v>
      </c>
      <c r="D16" s="172">
        <f>SUM(D4:D15)</f>
        <v>0</v>
      </c>
      <c r="E16" s="172">
        <f>SUM(E4:E15)</f>
        <v>0</v>
      </c>
      <c r="F16" s="172">
        <f t="shared" si="7"/>
        <v>5</v>
      </c>
      <c r="G16" s="172">
        <f t="shared" si="7"/>
        <v>15</v>
      </c>
      <c r="H16" s="172">
        <f t="shared" ref="H16:O16" si="8">SUM(H4:H15)</f>
        <v>1</v>
      </c>
      <c r="I16" s="172">
        <f t="shared" si="8"/>
        <v>0</v>
      </c>
      <c r="J16" s="172">
        <f>SUM(J4:J15)</f>
        <v>3</v>
      </c>
      <c r="K16" s="172">
        <f>SUM(K4:K15)</f>
        <v>3</v>
      </c>
      <c r="L16" s="172">
        <f>SUM(L4:L15)</f>
        <v>1</v>
      </c>
      <c r="M16" s="172">
        <f>SUM(M4:M15)</f>
        <v>8</v>
      </c>
      <c r="N16" s="172">
        <f>SUM(N4:N15)</f>
        <v>2</v>
      </c>
      <c r="O16" s="172">
        <f t="shared" si="8"/>
        <v>1</v>
      </c>
      <c r="P16" s="172">
        <f>SUM(P4:P15)</f>
        <v>1</v>
      </c>
      <c r="Q16" s="172">
        <f>SUM(Q4:Q15)</f>
        <v>1</v>
      </c>
      <c r="R16" s="172">
        <f t="shared" ref="R16:S16" si="9">SUM(R4:R15)</f>
        <v>5</v>
      </c>
      <c r="S16" s="173">
        <f t="shared" si="9"/>
        <v>28</v>
      </c>
    </row>
    <row r="17" spans="1:6" ht="9" customHeight="1"/>
    <row r="18" spans="1:6" ht="15" customHeight="1">
      <c r="A18" s="148" t="s">
        <v>420</v>
      </c>
      <c r="B18" s="148"/>
      <c r="C18" s="148"/>
      <c r="D18" s="148"/>
      <c r="E18" s="148"/>
      <c r="F18" s="148"/>
    </row>
    <row r="19" spans="1:6">
      <c r="A19" s="109"/>
      <c r="B19" s="109"/>
      <c r="C19" s="109"/>
      <c r="D19" s="109"/>
      <c r="E19" s="109"/>
      <c r="F19" s="109"/>
    </row>
    <row r="77" spans="1:19">
      <c r="A77" s="227"/>
      <c r="B77" s="227"/>
      <c r="C77" s="227"/>
      <c r="D77" s="227"/>
      <c r="E77" s="227"/>
      <c r="F77" s="227"/>
      <c r="G77" s="227"/>
      <c r="H77" s="227"/>
      <c r="I77" s="227"/>
      <c r="J77" s="227"/>
      <c r="K77" s="227"/>
      <c r="L77" s="227"/>
      <c r="M77" s="227"/>
      <c r="N77" s="227"/>
      <c r="O77" s="227"/>
      <c r="P77" s="227"/>
      <c r="Q77" s="227"/>
      <c r="R77" s="227"/>
      <c r="S77" s="227"/>
    </row>
  </sheetData>
  <mergeCells count="4">
    <mergeCell ref="B2:G2"/>
    <mergeCell ref="H2:M2"/>
    <mergeCell ref="A1:S1"/>
    <mergeCell ref="N2:R2"/>
  </mergeCells>
  <phoneticPr fontId="80" type="noConversion"/>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G4:G5 G16 M16 G6:G12"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P77"/>
  <sheetViews>
    <sheetView zoomScale="112" zoomScaleNormal="112" zoomScaleSheetLayoutView="80" zoomScalePageLayoutView="90" workbookViewId="0">
      <selection sqref="A1:L1"/>
    </sheetView>
  </sheetViews>
  <sheetFormatPr defaultColWidth="9.140625" defaultRowHeight="12.75"/>
  <cols>
    <col min="1" max="1" width="13.5703125" style="39" customWidth="1"/>
    <col min="2" max="2" width="11.140625" style="39" customWidth="1"/>
    <col min="3" max="3" width="11.140625" style="309" customWidth="1"/>
    <col min="4" max="4" width="11.42578125" style="39" customWidth="1"/>
    <col min="5" max="5" width="9.5703125" style="39" customWidth="1"/>
    <col min="6" max="6" width="9.7109375" style="39" customWidth="1"/>
    <col min="7" max="7" width="10.140625" style="39" customWidth="1"/>
    <col min="8" max="8" width="11.7109375" style="39" customWidth="1"/>
    <col min="9" max="9" width="9.140625" style="309" customWidth="1"/>
    <col min="10" max="10" width="9.5703125" style="39" customWidth="1"/>
    <col min="11" max="11" width="19.140625" style="39" customWidth="1"/>
    <col min="12" max="12" width="15.28515625" style="39" customWidth="1"/>
    <col min="13" max="16384" width="9.140625" style="39"/>
  </cols>
  <sheetData>
    <row r="1" spans="1:12" s="52" customFormat="1" ht="30" customHeight="1">
      <c r="A1" s="494" t="s">
        <v>437</v>
      </c>
      <c r="B1" s="495"/>
      <c r="C1" s="495"/>
      <c r="D1" s="495"/>
      <c r="E1" s="495"/>
      <c r="F1" s="495"/>
      <c r="G1" s="495"/>
      <c r="H1" s="495"/>
      <c r="I1" s="495"/>
      <c r="J1" s="495"/>
      <c r="K1" s="495"/>
      <c r="L1" s="496"/>
    </row>
    <row r="2" spans="1:12" s="46" customFormat="1" ht="49.5" customHeight="1">
      <c r="A2" s="155"/>
      <c r="B2" s="102" t="s">
        <v>367</v>
      </c>
      <c r="C2" s="102" t="s">
        <v>387</v>
      </c>
      <c r="D2" s="102" t="s">
        <v>230</v>
      </c>
      <c r="E2" s="102" t="s">
        <v>355</v>
      </c>
      <c r="F2" s="101" t="s">
        <v>345</v>
      </c>
      <c r="G2" s="101" t="s">
        <v>276</v>
      </c>
      <c r="H2" s="101" t="s">
        <v>231</v>
      </c>
      <c r="I2" s="101" t="s">
        <v>528</v>
      </c>
      <c r="J2" s="101" t="s">
        <v>125</v>
      </c>
      <c r="K2" s="101" t="s">
        <v>306</v>
      </c>
      <c r="L2" s="156" t="s">
        <v>305</v>
      </c>
    </row>
    <row r="3" spans="1:12" s="47" customFormat="1" ht="20.100000000000001" customHeight="1">
      <c r="A3" s="157">
        <v>43101</v>
      </c>
      <c r="B3" s="186">
        <v>1</v>
      </c>
      <c r="C3" s="186">
        <v>0</v>
      </c>
      <c r="D3" s="93">
        <v>8</v>
      </c>
      <c r="E3" s="93">
        <v>1</v>
      </c>
      <c r="F3" s="93">
        <v>0</v>
      </c>
      <c r="G3" s="93">
        <v>0</v>
      </c>
      <c r="H3" s="93">
        <v>6</v>
      </c>
      <c r="I3" s="93">
        <v>0</v>
      </c>
      <c r="J3" s="93">
        <v>2</v>
      </c>
      <c r="K3" s="98">
        <f>SUM(B3:J3)</f>
        <v>18</v>
      </c>
      <c r="L3" s="158">
        <v>2635.5</v>
      </c>
    </row>
    <row r="4" spans="1:12" s="47" customFormat="1" ht="20.100000000000001" customHeight="1">
      <c r="A4" s="157">
        <v>43132</v>
      </c>
      <c r="B4" s="186">
        <v>1</v>
      </c>
      <c r="C4" s="186">
        <v>0</v>
      </c>
      <c r="D4" s="93">
        <v>9</v>
      </c>
      <c r="E4" s="93">
        <v>2</v>
      </c>
      <c r="F4" s="93">
        <v>0</v>
      </c>
      <c r="G4" s="93">
        <v>0</v>
      </c>
      <c r="H4" s="93">
        <v>6</v>
      </c>
      <c r="I4" s="93">
        <v>0</v>
      </c>
      <c r="J4" s="93">
        <v>2</v>
      </c>
      <c r="K4" s="98">
        <f t="shared" ref="K4:K10" si="0">SUM(B4:J4)</f>
        <v>20</v>
      </c>
      <c r="L4" s="158">
        <v>2473</v>
      </c>
    </row>
    <row r="5" spans="1:12" s="47" customFormat="1" ht="20.100000000000001" customHeight="1">
      <c r="A5" s="157">
        <v>43160</v>
      </c>
      <c r="B5" s="186">
        <v>1</v>
      </c>
      <c r="C5" s="186">
        <v>4</v>
      </c>
      <c r="D5" s="93">
        <v>9</v>
      </c>
      <c r="E5" s="93">
        <v>0</v>
      </c>
      <c r="F5" s="93">
        <v>0</v>
      </c>
      <c r="G5" s="93">
        <v>0</v>
      </c>
      <c r="H5" s="93">
        <v>0</v>
      </c>
      <c r="I5" s="93">
        <v>0</v>
      </c>
      <c r="J5" s="93">
        <v>0</v>
      </c>
      <c r="K5" s="98">
        <f t="shared" si="0"/>
        <v>14</v>
      </c>
      <c r="L5" s="158">
        <v>2929</v>
      </c>
    </row>
    <row r="6" spans="1:12" s="47" customFormat="1" ht="20.100000000000001" customHeight="1">
      <c r="A6" s="157">
        <v>43191</v>
      </c>
      <c r="B6" s="186">
        <v>0</v>
      </c>
      <c r="C6" s="186">
        <v>0</v>
      </c>
      <c r="D6" s="93">
        <v>7</v>
      </c>
      <c r="E6" s="93">
        <v>1</v>
      </c>
      <c r="F6" s="93">
        <v>0</v>
      </c>
      <c r="G6" s="93">
        <v>2</v>
      </c>
      <c r="H6" s="93">
        <v>4</v>
      </c>
      <c r="I6" s="93">
        <v>1</v>
      </c>
      <c r="J6" s="93">
        <v>0</v>
      </c>
      <c r="K6" s="98">
        <f t="shared" si="0"/>
        <v>15</v>
      </c>
      <c r="L6" s="158">
        <v>1397.5</v>
      </c>
    </row>
    <row r="7" spans="1:12" s="47" customFormat="1" ht="20.100000000000001" customHeight="1">
      <c r="A7" s="157">
        <v>43221</v>
      </c>
      <c r="B7" s="186">
        <v>1</v>
      </c>
      <c r="C7" s="186">
        <v>0</v>
      </c>
      <c r="D7" s="93">
        <v>3</v>
      </c>
      <c r="E7" s="93">
        <v>0</v>
      </c>
      <c r="F7" s="93">
        <v>1</v>
      </c>
      <c r="G7" s="93">
        <v>1</v>
      </c>
      <c r="H7" s="93">
        <v>8</v>
      </c>
      <c r="I7" s="93">
        <v>0</v>
      </c>
      <c r="J7" s="93">
        <v>0</v>
      </c>
      <c r="K7" s="98">
        <f t="shared" si="0"/>
        <v>14</v>
      </c>
      <c r="L7" s="158">
        <v>2047.5</v>
      </c>
    </row>
    <row r="8" spans="1:12" s="47" customFormat="1" ht="20.100000000000001" customHeight="1">
      <c r="A8" s="157">
        <v>43252</v>
      </c>
      <c r="B8" s="186">
        <v>0</v>
      </c>
      <c r="C8" s="186">
        <v>0</v>
      </c>
      <c r="D8" s="93">
        <v>2</v>
      </c>
      <c r="E8" s="93">
        <v>1</v>
      </c>
      <c r="F8" s="93">
        <v>1</v>
      </c>
      <c r="G8" s="93">
        <v>0</v>
      </c>
      <c r="H8" s="93">
        <v>4</v>
      </c>
      <c r="I8" s="93">
        <v>0</v>
      </c>
      <c r="J8" s="93">
        <v>0</v>
      </c>
      <c r="K8" s="98">
        <f t="shared" si="0"/>
        <v>8</v>
      </c>
      <c r="L8" s="158">
        <v>693.5</v>
      </c>
    </row>
    <row r="9" spans="1:12" s="47" customFormat="1" ht="20.100000000000001" customHeight="1">
      <c r="A9" s="157">
        <v>43282</v>
      </c>
      <c r="B9" s="186">
        <v>0</v>
      </c>
      <c r="C9" s="186">
        <v>2</v>
      </c>
      <c r="D9" s="93">
        <v>3</v>
      </c>
      <c r="E9" s="93">
        <v>1</v>
      </c>
      <c r="F9" s="93">
        <v>0</v>
      </c>
      <c r="G9" s="93">
        <v>0</v>
      </c>
      <c r="H9" s="93">
        <v>5</v>
      </c>
      <c r="I9" s="93">
        <v>0</v>
      </c>
      <c r="J9" s="93">
        <v>2</v>
      </c>
      <c r="K9" s="98">
        <f t="shared" si="0"/>
        <v>13</v>
      </c>
      <c r="L9" s="158">
        <v>1621</v>
      </c>
    </row>
    <row r="10" spans="1:12" s="47" customFormat="1" ht="20.100000000000001" customHeight="1">
      <c r="A10" s="157">
        <v>43313</v>
      </c>
      <c r="B10" s="186">
        <v>0</v>
      </c>
      <c r="C10" s="186">
        <v>1</v>
      </c>
      <c r="D10" s="93">
        <v>2</v>
      </c>
      <c r="E10" s="93">
        <v>2</v>
      </c>
      <c r="F10" s="93">
        <v>2</v>
      </c>
      <c r="G10" s="93">
        <v>1</v>
      </c>
      <c r="H10" s="93">
        <v>12</v>
      </c>
      <c r="I10" s="93">
        <v>0</v>
      </c>
      <c r="J10" s="93">
        <v>0</v>
      </c>
      <c r="K10" s="98">
        <f t="shared" si="0"/>
        <v>20</v>
      </c>
      <c r="L10" s="158">
        <v>971</v>
      </c>
    </row>
    <row r="11" spans="1:12" s="47" customFormat="1" ht="20.100000000000001" customHeight="1">
      <c r="A11" s="157">
        <v>43344</v>
      </c>
      <c r="B11" s="186"/>
      <c r="C11" s="186"/>
      <c r="D11" s="93"/>
      <c r="E11" s="93"/>
      <c r="F11" s="93"/>
      <c r="G11" s="93"/>
      <c r="H11" s="93"/>
      <c r="I11" s="93"/>
      <c r="J11" s="93"/>
      <c r="K11" s="98"/>
      <c r="L11" s="158"/>
    </row>
    <row r="12" spans="1:12" s="47" customFormat="1" ht="20.100000000000001" customHeight="1">
      <c r="A12" s="157">
        <v>43374</v>
      </c>
      <c r="B12" s="186"/>
      <c r="C12" s="186"/>
      <c r="D12" s="93"/>
      <c r="E12" s="93"/>
      <c r="F12" s="93"/>
      <c r="G12" s="93"/>
      <c r="H12" s="93"/>
      <c r="I12" s="93"/>
      <c r="J12" s="93"/>
      <c r="K12" s="98"/>
      <c r="L12" s="158"/>
    </row>
    <row r="13" spans="1:12" s="47" customFormat="1" ht="20.100000000000001" customHeight="1">
      <c r="A13" s="157">
        <v>43405</v>
      </c>
      <c r="B13" s="186"/>
      <c r="C13" s="186"/>
      <c r="D13" s="93"/>
      <c r="E13" s="93"/>
      <c r="F13" s="93"/>
      <c r="G13" s="93"/>
      <c r="H13" s="93"/>
      <c r="I13" s="93"/>
      <c r="J13" s="93"/>
      <c r="K13" s="98"/>
      <c r="L13" s="158"/>
    </row>
    <row r="14" spans="1:12" s="47" customFormat="1" ht="20.100000000000001" customHeight="1">
      <c r="A14" s="157">
        <v>43435</v>
      </c>
      <c r="B14" s="186"/>
      <c r="C14" s="186"/>
      <c r="D14" s="93"/>
      <c r="E14" s="93"/>
      <c r="F14" s="93"/>
      <c r="G14" s="93"/>
      <c r="H14" s="93"/>
      <c r="I14" s="93"/>
      <c r="J14" s="93"/>
      <c r="K14" s="98"/>
      <c r="L14" s="158"/>
    </row>
    <row r="15" spans="1:12" s="47" customFormat="1" ht="29.25" customHeight="1" thickBot="1">
      <c r="A15" s="159" t="s">
        <v>15</v>
      </c>
      <c r="B15" s="160">
        <v>4</v>
      </c>
      <c r="C15" s="160">
        <v>7</v>
      </c>
      <c r="D15" s="160">
        <v>41</v>
      </c>
      <c r="E15" s="160">
        <v>6</v>
      </c>
      <c r="F15" s="160">
        <v>2</v>
      </c>
      <c r="G15" s="160">
        <v>3</v>
      </c>
      <c r="H15" s="160">
        <v>33</v>
      </c>
      <c r="I15" s="160">
        <v>1</v>
      </c>
      <c r="J15" s="160">
        <v>6</v>
      </c>
      <c r="K15" s="160">
        <f>SUM(K3:K14)</f>
        <v>122</v>
      </c>
      <c r="L15" s="161">
        <f>SUM(L3:L14)</f>
        <v>14768</v>
      </c>
    </row>
    <row r="16" spans="1:12" s="47" customFormat="1" ht="9" customHeight="1">
      <c r="A16" s="117"/>
    </row>
    <row r="17" spans="1:1" ht="20.25" hidden="1" customHeight="1">
      <c r="A17" s="117" t="s">
        <v>359</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6">
      <c r="A77" s="224"/>
      <c r="B77" s="224"/>
      <c r="C77" s="224"/>
      <c r="D77" s="224"/>
      <c r="E77" s="224"/>
      <c r="F77" s="224"/>
      <c r="G77" s="224"/>
      <c r="H77" s="224"/>
      <c r="I77" s="224"/>
      <c r="J77" s="224"/>
      <c r="K77" s="224"/>
      <c r="L77" s="224"/>
      <c r="M77" s="224"/>
      <c r="N77" s="224"/>
      <c r="O77" s="224"/>
      <c r="P77" s="224"/>
    </row>
  </sheetData>
  <mergeCells count="1">
    <mergeCell ref="A1:L1"/>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K3 K4:K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8"/>
  <sheetViews>
    <sheetView showWhiteSpace="0" zoomScale="112" zoomScaleNormal="112" zoomScaleSheetLayoutView="80" workbookViewId="0">
      <selection sqref="A1:N1"/>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61" t="s">
        <v>438</v>
      </c>
      <c r="B1" s="497"/>
      <c r="C1" s="497"/>
      <c r="D1" s="497"/>
      <c r="E1" s="497"/>
      <c r="F1" s="497"/>
      <c r="G1" s="497"/>
      <c r="H1" s="497"/>
      <c r="I1" s="497"/>
      <c r="J1" s="497"/>
      <c r="K1" s="497"/>
      <c r="L1" s="497"/>
      <c r="M1" s="497"/>
      <c r="N1" s="498"/>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430</v>
      </c>
      <c r="O2" s="1"/>
      <c r="P2" s="201"/>
      <c r="Q2" s="3"/>
      <c r="R2" s="3"/>
      <c r="S2" s="3"/>
      <c r="T2" s="3"/>
      <c r="U2" s="3"/>
      <c r="V2" s="3"/>
      <c r="W2" s="3"/>
      <c r="X2" s="3"/>
      <c r="Y2" s="3"/>
      <c r="Z2" s="3"/>
      <c r="AA2" s="3"/>
      <c r="AB2" s="4"/>
    </row>
    <row r="3" spans="1:30" ht="18.75" customHeight="1">
      <c r="A3" s="242" t="s">
        <v>125</v>
      </c>
      <c r="B3" s="111">
        <v>2275.9790322580643</v>
      </c>
      <c r="C3" s="111">
        <v>2069.79225</v>
      </c>
      <c r="D3" s="111">
        <v>2206.3447741935483</v>
      </c>
      <c r="E3" s="111">
        <v>2109.2434333333335</v>
      </c>
      <c r="F3" s="111">
        <v>2006.9588387096774</v>
      </c>
      <c r="G3" s="111">
        <v>2191.5227333333332</v>
      </c>
      <c r="H3" s="111">
        <v>2135</v>
      </c>
      <c r="I3" s="328">
        <v>2102</v>
      </c>
      <c r="J3" s="111"/>
      <c r="K3" s="111"/>
      <c r="L3" s="111"/>
      <c r="M3" s="328"/>
      <c r="N3" s="390">
        <f>AVERAGE(B3:M3)</f>
        <v>2137.1051327284945</v>
      </c>
      <c r="O3" s="1"/>
      <c r="P3" s="1"/>
      <c r="Q3" s="264"/>
      <c r="R3" s="265"/>
      <c r="S3" s="244"/>
      <c r="T3" s="245"/>
      <c r="U3" s="266"/>
      <c r="V3" s="266"/>
      <c r="W3" s="218"/>
      <c r="X3" s="189"/>
      <c r="Y3" s="188"/>
      <c r="Z3" s="77"/>
      <c r="AA3" s="79"/>
      <c r="AB3" s="188"/>
    </row>
    <row r="4" spans="1:30" ht="18.75" customHeight="1">
      <c r="A4" s="242" t="s">
        <v>367</v>
      </c>
      <c r="B4" s="296">
        <v>22.018838709677418</v>
      </c>
      <c r="C4" s="296">
        <v>28.231928571428572</v>
      </c>
      <c r="D4" s="368">
        <v>16</v>
      </c>
      <c r="E4" s="296">
        <v>23.274733333333334</v>
      </c>
      <c r="F4" s="368">
        <v>16</v>
      </c>
      <c r="G4" s="328">
        <v>16</v>
      </c>
      <c r="H4" s="368">
        <v>16</v>
      </c>
      <c r="I4" s="368">
        <v>16</v>
      </c>
      <c r="J4" s="111"/>
      <c r="K4" s="111"/>
      <c r="L4" s="111"/>
      <c r="M4" s="328"/>
      <c r="N4" s="390">
        <f t="shared" ref="N4:N8" si="0">AVERAGE(B4:M4)</f>
        <v>19.190687576804915</v>
      </c>
      <c r="O4" s="1"/>
      <c r="P4" s="1"/>
      <c r="Q4" s="263"/>
      <c r="R4" s="263"/>
      <c r="S4" s="266"/>
      <c r="T4" s="266"/>
      <c r="U4" s="266"/>
      <c r="V4" s="266"/>
      <c r="W4" s="218"/>
      <c r="X4" s="218"/>
      <c r="Y4" s="188"/>
      <c r="Z4" s="188"/>
      <c r="AA4" s="188"/>
      <c r="AB4" s="188"/>
    </row>
    <row r="5" spans="1:30" ht="18.75" customHeight="1">
      <c r="A5" s="242" t="s">
        <v>232</v>
      </c>
      <c r="B5" s="426">
        <v>1.6754516129032258</v>
      </c>
      <c r="C5" s="111">
        <v>1.68875</v>
      </c>
      <c r="D5" s="111">
        <v>1.7844193548387097</v>
      </c>
      <c r="E5" s="111">
        <v>1.8357666666666668</v>
      </c>
      <c r="F5" s="328">
        <v>2</v>
      </c>
      <c r="G5" s="328">
        <v>2</v>
      </c>
      <c r="H5" s="328">
        <v>2</v>
      </c>
      <c r="I5" s="368">
        <v>2</v>
      </c>
      <c r="J5" s="111"/>
      <c r="K5" s="328"/>
      <c r="L5" s="328"/>
      <c r="M5" s="328"/>
      <c r="N5" s="390">
        <f t="shared" si="0"/>
        <v>1.8730484543010752</v>
      </c>
      <c r="O5" s="1"/>
      <c r="P5" s="1"/>
      <c r="Q5" s="264"/>
      <c r="R5" s="264"/>
      <c r="S5" s="264"/>
      <c r="T5" s="264"/>
      <c r="U5" s="264"/>
      <c r="V5" s="264"/>
      <c r="W5" s="218"/>
      <c r="X5" s="218"/>
      <c r="Y5" s="188"/>
      <c r="Z5" s="190"/>
      <c r="AA5" s="188"/>
      <c r="AB5" s="188"/>
    </row>
    <row r="6" spans="1:30" ht="18.75" customHeight="1">
      <c r="A6" s="242" t="s">
        <v>191</v>
      </c>
      <c r="B6" s="111">
        <v>525.22199999999998</v>
      </c>
      <c r="C6" s="111">
        <v>528.79882146428577</v>
      </c>
      <c r="D6" s="111">
        <v>525.60499516129028</v>
      </c>
      <c r="E6" s="111">
        <v>525.34921899999995</v>
      </c>
      <c r="F6" s="111">
        <v>493</v>
      </c>
      <c r="G6" s="111">
        <v>504</v>
      </c>
      <c r="H6" s="328">
        <v>425.4664516129032</v>
      </c>
      <c r="I6" s="368">
        <v>505</v>
      </c>
      <c r="J6" s="111"/>
      <c r="K6" s="111"/>
      <c r="L6" s="296"/>
      <c r="M6" s="368"/>
      <c r="N6" s="390">
        <f>AVERAGE(B6:M6)</f>
        <v>504.05518590480995</v>
      </c>
      <c r="O6" s="1"/>
      <c r="P6" s="1"/>
      <c r="Q6" s="264"/>
      <c r="R6" s="264"/>
      <c r="S6" s="264"/>
      <c r="T6" s="264"/>
      <c r="U6" s="264"/>
      <c r="V6" s="264"/>
      <c r="W6" s="189"/>
      <c r="X6" s="218"/>
      <c r="Y6" s="188"/>
      <c r="Z6" s="187"/>
      <c r="AA6" s="187"/>
      <c r="AB6" s="188"/>
    </row>
    <row r="7" spans="1:30" ht="18.75" customHeight="1">
      <c r="A7" s="242" t="s">
        <v>404</v>
      </c>
      <c r="B7" s="111">
        <v>555.40006451612908</v>
      </c>
      <c r="C7" s="111">
        <v>547.67607142857139</v>
      </c>
      <c r="D7" s="425">
        <v>530.19751612903224</v>
      </c>
      <c r="E7" s="429">
        <v>467.97326666666669</v>
      </c>
      <c r="F7" s="427">
        <v>533.15987096774188</v>
      </c>
      <c r="G7" s="368">
        <v>609.4276206896551</v>
      </c>
      <c r="H7" s="328">
        <v>607.20725806451605</v>
      </c>
      <c r="I7" s="368">
        <v>546</v>
      </c>
      <c r="J7" s="111"/>
      <c r="K7" s="328"/>
      <c r="L7" s="328"/>
      <c r="M7" s="328"/>
      <c r="N7" s="390">
        <f t="shared" si="0"/>
        <v>549.63020855778905</v>
      </c>
      <c r="O7" s="1"/>
      <c r="P7" s="1"/>
      <c r="Q7" s="264"/>
      <c r="R7" s="264"/>
      <c r="S7" s="264"/>
      <c r="T7" s="264"/>
      <c r="U7" s="264"/>
      <c r="V7" s="264"/>
      <c r="W7" s="189"/>
      <c r="X7" s="189"/>
      <c r="Y7" s="188"/>
      <c r="Z7" s="188"/>
      <c r="AA7" s="188"/>
      <c r="AB7" s="188"/>
    </row>
    <row r="8" spans="1:30" ht="18.75" customHeight="1">
      <c r="A8" s="242" t="s">
        <v>187</v>
      </c>
      <c r="B8" s="111">
        <v>469.53896774193549</v>
      </c>
      <c r="C8" s="111">
        <v>404.90371428571427</v>
      </c>
      <c r="D8" s="428">
        <v>391.53422580645162</v>
      </c>
      <c r="E8" s="430">
        <v>415.99586666666664</v>
      </c>
      <c r="F8" s="111">
        <v>416</v>
      </c>
      <c r="G8" s="296">
        <v>457.89876666666669</v>
      </c>
      <c r="H8" s="296">
        <v>446.97022580645159</v>
      </c>
      <c r="I8" s="368">
        <v>415</v>
      </c>
      <c r="J8" s="366"/>
      <c r="K8" s="111"/>
      <c r="L8" s="296"/>
      <c r="M8" s="368"/>
      <c r="N8" s="390">
        <f t="shared" si="0"/>
        <v>427.23022087173581</v>
      </c>
      <c r="O8" s="1"/>
      <c r="P8" s="1"/>
      <c r="Q8" s="264"/>
      <c r="R8" s="264"/>
      <c r="S8" s="244"/>
      <c r="T8" s="264"/>
      <c r="U8" s="264"/>
      <c r="V8" s="264"/>
      <c r="W8" s="218"/>
      <c r="X8" s="189"/>
      <c r="Y8" s="188"/>
      <c r="Z8" s="188"/>
      <c r="AA8" s="188"/>
      <c r="AB8" s="188"/>
    </row>
    <row r="9" spans="1:30" ht="18.75" customHeight="1">
      <c r="A9" s="242" t="s">
        <v>387</v>
      </c>
      <c r="B9" s="111">
        <v>20.758903225806453</v>
      </c>
      <c r="C9" s="111">
        <v>34.684664285714284</v>
      </c>
      <c r="D9" s="111">
        <v>34.219064516129031</v>
      </c>
      <c r="E9" s="111">
        <v>25.885533333333335</v>
      </c>
      <c r="F9" s="328">
        <v>30</v>
      </c>
      <c r="G9" s="328">
        <v>30</v>
      </c>
      <c r="H9" s="328">
        <v>30</v>
      </c>
      <c r="I9" s="368">
        <v>30</v>
      </c>
      <c r="J9" s="328"/>
      <c r="K9" s="328"/>
      <c r="L9" s="328"/>
      <c r="M9" s="328"/>
      <c r="N9" s="390">
        <f>AVERAGE(B9:M9)</f>
        <v>29.44352067012289</v>
      </c>
      <c r="O9" s="1"/>
      <c r="P9" s="1"/>
      <c r="Q9" s="264"/>
      <c r="R9" s="264"/>
      <c r="S9" s="244"/>
      <c r="T9" s="245"/>
      <c r="U9" s="264"/>
      <c r="V9" s="264"/>
      <c r="W9" s="218"/>
      <c r="X9" s="218"/>
      <c r="Y9" s="188"/>
      <c r="Z9" s="187"/>
      <c r="AA9" s="187"/>
      <c r="AB9" s="188"/>
    </row>
    <row r="10" spans="1:30" ht="18.75" customHeight="1" thickBot="1">
      <c r="A10" s="243" t="s">
        <v>15</v>
      </c>
      <c r="B10" s="371">
        <f>SUM(B3:B9)</f>
        <v>3870.5932580645158</v>
      </c>
      <c r="C10" s="371">
        <f t="shared" ref="C10:J10" si="1">SUM(C3:C9)</f>
        <v>3615.7762000357138</v>
      </c>
      <c r="D10" s="391">
        <f t="shared" si="1"/>
        <v>3705.6849951612899</v>
      </c>
      <c r="E10" s="310">
        <f t="shared" si="1"/>
        <v>3569.5578190000001</v>
      </c>
      <c r="F10" s="391">
        <f t="shared" si="1"/>
        <v>3497.1187096774192</v>
      </c>
      <c r="G10" s="391">
        <f t="shared" si="1"/>
        <v>3810.8491206896551</v>
      </c>
      <c r="H10" s="391">
        <f t="shared" si="1"/>
        <v>3662.6439354838712</v>
      </c>
      <c r="I10" s="391">
        <f>SUM(I3:I9)</f>
        <v>3616</v>
      </c>
      <c r="J10" s="371">
        <f t="shared" si="1"/>
        <v>0</v>
      </c>
      <c r="K10" s="372">
        <f t="shared" ref="K10:M10" si="2">SUM(K3:K9)</f>
        <v>0</v>
      </c>
      <c r="L10" s="372">
        <f t="shared" si="2"/>
        <v>0</v>
      </c>
      <c r="M10" s="372">
        <f t="shared" si="2"/>
        <v>0</v>
      </c>
      <c r="N10" s="392">
        <f t="shared" ref="N10" si="3">SUM(N1:N9)</f>
        <v>3668.5280047640581</v>
      </c>
      <c r="O10" s="1"/>
      <c r="P10" s="1"/>
      <c r="Q10" s="266"/>
      <c r="R10" s="266"/>
      <c r="S10" s="266"/>
      <c r="T10" s="266"/>
      <c r="U10" s="266"/>
      <c r="V10" s="266"/>
      <c r="W10" s="218"/>
      <c r="X10" s="189"/>
      <c r="Y10" s="188"/>
      <c r="Z10" s="187"/>
      <c r="AA10" s="187"/>
      <c r="AB10" s="188"/>
      <c r="AC10" s="73"/>
      <c r="AD10" s="73"/>
    </row>
    <row r="11" spans="1:30" ht="18.75" customHeight="1" thickBot="1">
      <c r="A11" s="327"/>
      <c r="B11" s="280"/>
      <c r="C11" s="280"/>
      <c r="D11" s="280"/>
      <c r="E11" s="280"/>
      <c r="F11" s="280"/>
      <c r="G11" s="280"/>
      <c r="H11" s="281"/>
      <c r="I11" s="280"/>
      <c r="J11" s="280"/>
      <c r="K11" s="280"/>
      <c r="M11" s="280"/>
      <c r="N11" s="280"/>
      <c r="O11" s="1"/>
      <c r="P11" s="1"/>
      <c r="Q11" s="264"/>
      <c r="R11" s="264"/>
      <c r="S11" s="264"/>
      <c r="T11" s="245"/>
      <c r="U11" s="264"/>
      <c r="V11" s="264"/>
      <c r="W11" s="189"/>
      <c r="X11" s="218"/>
      <c r="Y11" s="188"/>
      <c r="Z11" s="187"/>
      <c r="AA11" s="187"/>
      <c r="AB11" s="188"/>
      <c r="AC11" s="73"/>
      <c r="AD11" s="73"/>
    </row>
    <row r="12" spans="1:30" ht="25.5" customHeight="1">
      <c r="A12" s="474" t="s">
        <v>439</v>
      </c>
      <c r="B12" s="475"/>
      <c r="C12" s="475"/>
      <c r="D12" s="475"/>
      <c r="E12" s="475"/>
      <c r="F12" s="475"/>
      <c r="G12" s="475"/>
      <c r="H12" s="475"/>
      <c r="I12" s="475"/>
      <c r="J12" s="475"/>
      <c r="K12" s="475"/>
      <c r="L12" s="475"/>
      <c r="M12" s="475"/>
      <c r="N12" s="476"/>
      <c r="O12" s="151"/>
      <c r="P12" s="1"/>
      <c r="Q12" s="264"/>
      <c r="R12" s="264"/>
      <c r="S12" s="266"/>
      <c r="T12" s="266"/>
      <c r="U12" s="266"/>
      <c r="V12" s="266"/>
      <c r="W12" s="218"/>
      <c r="X12" s="3"/>
      <c r="Y12" s="3"/>
      <c r="Z12" s="3"/>
      <c r="AA12" s="3"/>
      <c r="AB12" s="192"/>
      <c r="AC12" s="73"/>
      <c r="AD12" s="73"/>
    </row>
    <row r="13" spans="1:30" ht="25.5" customHeight="1">
      <c r="A13" s="155" t="s">
        <v>259</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430</v>
      </c>
      <c r="O13" s="80"/>
      <c r="P13" s="80"/>
      <c r="Q13" s="267"/>
      <c r="R13" s="267"/>
      <c r="S13" s="267"/>
      <c r="T13" s="267"/>
      <c r="U13" s="267"/>
      <c r="V13" s="267"/>
      <c r="W13" s="267"/>
      <c r="X13" s="77"/>
      <c r="Y13" s="77"/>
      <c r="Z13" s="77"/>
      <c r="AA13" s="82"/>
      <c r="AB13" s="193"/>
      <c r="AC13" s="73"/>
      <c r="AD13" s="73"/>
    </row>
    <row r="14" spans="1:30" ht="18.75" customHeight="1">
      <c r="A14" s="178" t="s">
        <v>198</v>
      </c>
      <c r="B14" s="296">
        <v>224.08112903225808</v>
      </c>
      <c r="C14" s="296">
        <v>218.15867857142857</v>
      </c>
      <c r="D14" s="296">
        <v>233.26200000000003</v>
      </c>
      <c r="E14" s="296">
        <v>235.9</v>
      </c>
      <c r="F14" s="296">
        <v>244.855064516129</v>
      </c>
      <c r="G14" s="296">
        <v>250.87</v>
      </c>
      <c r="H14" s="296">
        <v>288.52251612903228</v>
      </c>
      <c r="I14" s="296">
        <v>237.68945161290324</v>
      </c>
      <c r="J14" s="296"/>
      <c r="K14" s="296"/>
      <c r="L14" s="296"/>
      <c r="M14" s="367"/>
      <c r="N14" s="239">
        <f>AVERAGE(B14:M14)</f>
        <v>241.6673549827189</v>
      </c>
      <c r="O14" s="80"/>
      <c r="P14" s="80"/>
      <c r="Q14" s="77"/>
      <c r="R14" s="77"/>
      <c r="S14" s="77"/>
      <c r="T14" s="77"/>
      <c r="U14" s="77"/>
      <c r="V14" s="77"/>
      <c r="W14" s="77"/>
      <c r="X14" s="77"/>
      <c r="Y14" s="77"/>
      <c r="Z14" s="82"/>
      <c r="AA14" s="82"/>
      <c r="AB14" s="193"/>
      <c r="AC14" s="73"/>
      <c r="AD14" s="73"/>
    </row>
    <row r="15" spans="1:30" ht="18.75" customHeight="1">
      <c r="A15" s="178" t="s">
        <v>199</v>
      </c>
      <c r="B15" s="296">
        <v>570.39</v>
      </c>
      <c r="C15" s="296">
        <v>544.61175000000003</v>
      </c>
      <c r="D15" s="296">
        <v>555.44000000000005</v>
      </c>
      <c r="E15" s="296">
        <v>542.85</v>
      </c>
      <c r="F15" s="296">
        <v>514.63351612903216</v>
      </c>
      <c r="G15" s="296">
        <v>570.45000000000005</v>
      </c>
      <c r="H15" s="296">
        <v>555.87</v>
      </c>
      <c r="I15" s="296">
        <v>547.53177419354847</v>
      </c>
      <c r="J15" s="296"/>
      <c r="K15" s="296"/>
      <c r="L15" s="296"/>
      <c r="M15" s="296"/>
      <c r="N15" s="239">
        <f t="shared" ref="N15:N23" si="4">AVERAGE(B15:M15)</f>
        <v>550.22213004032255</v>
      </c>
      <c r="O15" s="80"/>
      <c r="P15" s="80"/>
      <c r="Q15" s="77"/>
      <c r="R15" s="77"/>
      <c r="S15" s="77"/>
      <c r="T15" s="77"/>
      <c r="U15" s="77"/>
      <c r="V15" s="77"/>
      <c r="W15" s="77"/>
      <c r="X15" s="77"/>
      <c r="Y15" s="77"/>
      <c r="Z15" s="82"/>
      <c r="AA15" s="82"/>
      <c r="AB15" s="193"/>
      <c r="AC15" s="73"/>
      <c r="AD15" s="73"/>
    </row>
    <row r="16" spans="1:30" ht="18.75" customHeight="1">
      <c r="A16" s="178" t="s">
        <v>200</v>
      </c>
      <c r="B16" s="296">
        <v>489.52</v>
      </c>
      <c r="C16" s="296">
        <v>529.87000000000012</v>
      </c>
      <c r="D16" s="296">
        <v>535.01</v>
      </c>
      <c r="E16" s="296">
        <v>502.37999999999994</v>
      </c>
      <c r="F16" s="296">
        <v>489.80177419354834</v>
      </c>
      <c r="G16" s="296">
        <v>512.81000000000006</v>
      </c>
      <c r="H16" s="296">
        <v>424.04999999999995</v>
      </c>
      <c r="I16" s="296">
        <v>428.73235483870963</v>
      </c>
      <c r="J16" s="296"/>
      <c r="K16" s="296"/>
      <c r="L16" s="367"/>
      <c r="M16" s="367"/>
      <c r="N16" s="239">
        <f t="shared" si="4"/>
        <v>489.02176612903224</v>
      </c>
      <c r="O16" s="80"/>
      <c r="P16" s="80"/>
      <c r="Q16" s="77"/>
      <c r="R16" s="77"/>
      <c r="S16" s="77"/>
      <c r="T16" s="77"/>
      <c r="U16" s="77"/>
      <c r="V16" s="77"/>
      <c r="W16" s="77"/>
      <c r="X16" s="77"/>
      <c r="Y16" s="77"/>
      <c r="Z16" s="82"/>
      <c r="AA16" s="82"/>
      <c r="AB16" s="193"/>
      <c r="AC16" s="73"/>
      <c r="AD16" s="73"/>
    </row>
    <row r="17" spans="1:30" ht="18.75" customHeight="1">
      <c r="A17" s="178" t="s">
        <v>201</v>
      </c>
      <c r="B17" s="296">
        <v>63.002516129032259</v>
      </c>
      <c r="C17" s="296">
        <v>64.570714285714288</v>
      </c>
      <c r="D17" s="296">
        <v>51.09</v>
      </c>
      <c r="E17" s="296">
        <v>57.285499999999999</v>
      </c>
      <c r="F17" s="296">
        <v>77.241967741935483</v>
      </c>
      <c r="G17" s="296">
        <v>79.775833333333338</v>
      </c>
      <c r="H17" s="296">
        <v>84.309483870967739</v>
      </c>
      <c r="I17" s="296">
        <v>94.415452129032261</v>
      </c>
      <c r="J17" s="296"/>
      <c r="K17" s="296"/>
      <c r="L17" s="367"/>
      <c r="M17" s="367"/>
      <c r="N17" s="239">
        <f t="shared" si="4"/>
        <v>71.461433436251909</v>
      </c>
      <c r="O17" s="80"/>
      <c r="P17" s="80"/>
      <c r="Q17" s="77"/>
      <c r="R17" s="77"/>
      <c r="S17" s="77"/>
      <c r="T17" s="77"/>
      <c r="U17" s="77"/>
      <c r="V17" s="77"/>
      <c r="W17" s="77"/>
      <c r="X17" s="77"/>
      <c r="Y17" s="77"/>
      <c r="Z17" s="82"/>
      <c r="AA17" s="82"/>
      <c r="AB17" s="193"/>
      <c r="AC17" s="73"/>
      <c r="AD17" s="73"/>
    </row>
    <row r="18" spans="1:30" ht="18.75" customHeight="1">
      <c r="A18" s="178" t="s">
        <v>202</v>
      </c>
      <c r="B18" s="296">
        <v>49.54</v>
      </c>
      <c r="C18" s="296">
        <v>22.68</v>
      </c>
      <c r="D18" s="296">
        <v>50.03</v>
      </c>
      <c r="E18" s="296">
        <v>47.22</v>
      </c>
      <c r="F18" s="296">
        <v>48.6</v>
      </c>
      <c r="G18" s="296">
        <v>45.99</v>
      </c>
      <c r="H18" s="296">
        <v>45.97</v>
      </c>
      <c r="I18" s="296">
        <v>42.621548387096773</v>
      </c>
      <c r="J18" s="296"/>
      <c r="K18" s="296"/>
      <c r="L18" s="367"/>
      <c r="M18" s="367"/>
      <c r="N18" s="239">
        <f t="shared" si="4"/>
        <v>44.081443548387092</v>
      </c>
      <c r="O18" s="80"/>
      <c r="P18" s="80"/>
      <c r="Q18" s="77"/>
      <c r="R18" s="77"/>
      <c r="S18" s="77"/>
      <c r="T18" s="77"/>
      <c r="U18" s="77"/>
      <c r="V18" s="77"/>
      <c r="W18" s="77"/>
      <c r="X18" s="77"/>
      <c r="Y18" s="77"/>
      <c r="Z18" s="82"/>
      <c r="AA18" s="82"/>
      <c r="AB18" s="193"/>
      <c r="AC18" s="73"/>
      <c r="AD18" s="73"/>
    </row>
    <row r="19" spans="1:30" ht="18.75" customHeight="1">
      <c r="A19" s="178" t="s">
        <v>203</v>
      </c>
      <c r="B19" s="433">
        <v>7.93</v>
      </c>
      <c r="C19" s="296">
        <v>12</v>
      </c>
      <c r="D19" s="296">
        <v>12.62</v>
      </c>
      <c r="E19" s="296">
        <v>16.18</v>
      </c>
      <c r="F19" s="296">
        <v>13</v>
      </c>
      <c r="G19" s="296">
        <v>13.05</v>
      </c>
      <c r="H19" s="296">
        <v>14.45</v>
      </c>
      <c r="I19" s="296">
        <v>8.2970000000000006</v>
      </c>
      <c r="J19" s="296"/>
      <c r="K19" s="296"/>
      <c r="L19" s="367"/>
      <c r="M19" s="367"/>
      <c r="N19" s="239">
        <f t="shared" si="4"/>
        <v>12.190875</v>
      </c>
      <c r="O19" s="80"/>
      <c r="P19" s="80"/>
      <c r="Q19" s="219"/>
      <c r="R19" s="77"/>
      <c r="S19" s="77"/>
      <c r="T19" s="77"/>
      <c r="U19" s="77"/>
      <c r="V19" s="77"/>
      <c r="W19" s="83"/>
      <c r="X19" s="77"/>
      <c r="Y19" s="77"/>
      <c r="Z19" s="82"/>
      <c r="AA19" s="82"/>
      <c r="AB19" s="193"/>
      <c r="AC19" s="73"/>
      <c r="AD19" s="73"/>
    </row>
    <row r="20" spans="1:30" ht="18.75" customHeight="1">
      <c r="A20" s="178" t="s">
        <v>293</v>
      </c>
      <c r="B20" s="296">
        <v>21.97</v>
      </c>
      <c r="C20" s="296">
        <v>22.2</v>
      </c>
      <c r="D20" s="296">
        <v>20.16</v>
      </c>
      <c r="E20" s="296">
        <v>20.65</v>
      </c>
      <c r="F20" s="296">
        <v>22.407612903225807</v>
      </c>
      <c r="G20" s="296">
        <v>22.64</v>
      </c>
      <c r="H20" s="296">
        <v>21.46</v>
      </c>
      <c r="I20" s="296">
        <v>21.451129032258066</v>
      </c>
      <c r="J20" s="296"/>
      <c r="K20" s="296"/>
      <c r="L20" s="367"/>
      <c r="M20" s="367"/>
      <c r="N20" s="239">
        <f t="shared" si="4"/>
        <v>21.617342741935488</v>
      </c>
      <c r="O20" s="80"/>
      <c r="P20" s="80"/>
      <c r="Q20" s="77"/>
      <c r="R20" s="77"/>
      <c r="S20" s="77"/>
      <c r="T20" s="77"/>
      <c r="U20" s="77"/>
      <c r="V20" s="77"/>
      <c r="W20" s="77"/>
      <c r="X20" s="83"/>
      <c r="Y20" s="77"/>
      <c r="Z20" s="82"/>
      <c r="AA20" s="82"/>
      <c r="AB20" s="193"/>
      <c r="AC20" s="73"/>
      <c r="AD20" s="73"/>
    </row>
    <row r="21" spans="1:30" ht="18.75" customHeight="1">
      <c r="A21" s="178" t="s">
        <v>205</v>
      </c>
      <c r="B21" s="434">
        <v>25</v>
      </c>
      <c r="C21" s="296">
        <v>25</v>
      </c>
      <c r="D21" s="296">
        <v>24</v>
      </c>
      <c r="E21" s="296">
        <v>24.31</v>
      </c>
      <c r="F21" s="296">
        <v>24</v>
      </c>
      <c r="G21" s="296">
        <v>24</v>
      </c>
      <c r="H21" s="296">
        <v>24</v>
      </c>
      <c r="I21" s="296">
        <v>24</v>
      </c>
      <c r="J21" s="296"/>
      <c r="K21" s="296"/>
      <c r="L21" s="367"/>
      <c r="M21" s="367"/>
      <c r="N21" s="239">
        <f t="shared" si="4"/>
        <v>24.28875</v>
      </c>
      <c r="O21" s="80"/>
      <c r="P21" s="80"/>
      <c r="Q21" s="220"/>
      <c r="R21" s="77"/>
      <c r="S21" s="77"/>
      <c r="T21" s="77"/>
      <c r="U21" s="83"/>
      <c r="V21" s="83"/>
      <c r="W21" s="77"/>
      <c r="X21" s="83"/>
      <c r="Y21" s="77"/>
      <c r="Z21" s="82"/>
      <c r="AA21" s="82"/>
      <c r="AB21" s="193"/>
      <c r="AC21" s="73"/>
      <c r="AD21" s="73"/>
    </row>
    <row r="22" spans="1:30" ht="18.75" customHeight="1">
      <c r="A22" s="178" t="s">
        <v>204</v>
      </c>
      <c r="B22" s="434">
        <v>8</v>
      </c>
      <c r="C22" s="296">
        <v>8</v>
      </c>
      <c r="D22" s="296">
        <v>8</v>
      </c>
      <c r="E22" s="296">
        <v>8</v>
      </c>
      <c r="F22" s="296">
        <v>8</v>
      </c>
      <c r="G22" s="296">
        <v>8</v>
      </c>
      <c r="H22" s="296">
        <v>8</v>
      </c>
      <c r="I22" s="296">
        <v>8</v>
      </c>
      <c r="J22" s="296"/>
      <c r="K22" s="296"/>
      <c r="L22" s="367"/>
      <c r="M22" s="367"/>
      <c r="N22" s="239">
        <f t="shared" si="4"/>
        <v>8</v>
      </c>
      <c r="O22" s="80"/>
      <c r="P22" s="80"/>
      <c r="Q22" s="220"/>
      <c r="R22" s="77"/>
      <c r="S22" s="77"/>
      <c r="T22" s="83"/>
      <c r="U22" s="83"/>
      <c r="V22" s="83"/>
      <c r="W22" s="77"/>
      <c r="X22" s="84"/>
      <c r="Y22" s="84"/>
      <c r="Z22" s="191"/>
      <c r="AA22" s="191"/>
      <c r="AB22" s="230"/>
      <c r="AC22" s="73"/>
      <c r="AD22" s="73"/>
    </row>
    <row r="23" spans="1:30" ht="18.75" customHeight="1">
      <c r="A23" s="178" t="s">
        <v>8</v>
      </c>
      <c r="B23" s="444">
        <v>2158.4555887096776</v>
      </c>
      <c r="C23" s="445">
        <v>1933.7797728571427</v>
      </c>
      <c r="D23" s="445">
        <v>2033.0121935483871</v>
      </c>
      <c r="E23" s="111">
        <v>1928.7660823333333</v>
      </c>
      <c r="F23" s="445">
        <v>1870.6636293548388</v>
      </c>
      <c r="G23" s="328">
        <v>2010.4981340634956</v>
      </c>
      <c r="H23" s="328">
        <v>1955.0305809003303</v>
      </c>
      <c r="I23" s="328">
        <v>1952.9191403534919</v>
      </c>
      <c r="J23" s="369"/>
      <c r="K23" s="370"/>
      <c r="L23" s="370"/>
      <c r="M23" s="370"/>
      <c r="N23" s="393">
        <f t="shared" si="4"/>
        <v>1980.3906402650871</v>
      </c>
      <c r="O23" s="80"/>
      <c r="P23" s="80"/>
      <c r="Q23" s="268"/>
      <c r="R23" s="77"/>
      <c r="S23" s="77"/>
      <c r="T23" s="84"/>
      <c r="U23" s="84"/>
      <c r="V23" s="84"/>
      <c r="W23" s="84"/>
      <c r="X23" s="188"/>
      <c r="Y23" s="188"/>
      <c r="Z23" s="187"/>
      <c r="AA23" s="187"/>
      <c r="AB23" s="230"/>
      <c r="AC23" s="73"/>
      <c r="AD23" s="73"/>
    </row>
    <row r="24" spans="1:30" ht="18.75" customHeight="1" thickBot="1">
      <c r="A24" s="179" t="s">
        <v>15</v>
      </c>
      <c r="B24" s="418">
        <f>SUM(B14:B23)</f>
        <v>3617.8892338709679</v>
      </c>
      <c r="C24" s="418">
        <f t="shared" ref="C24:G24" si="5">SUM(C14:C23)</f>
        <v>3380.8709157142857</v>
      </c>
      <c r="D24" s="418">
        <f t="shared" si="5"/>
        <v>3522.6241935483868</v>
      </c>
      <c r="E24" s="418">
        <f t="shared" si="5"/>
        <v>3383.5415823333333</v>
      </c>
      <c r="F24" s="176">
        <f t="shared" si="5"/>
        <v>3313.2035648387091</v>
      </c>
      <c r="G24" s="432">
        <f t="shared" si="5"/>
        <v>3538.0839673968294</v>
      </c>
      <c r="H24" s="431">
        <f t="shared" ref="H24:M24" si="6">SUM(H14:H23)</f>
        <v>3421.6625809003308</v>
      </c>
      <c r="I24" s="431">
        <f t="shared" si="6"/>
        <v>3365.6578505470402</v>
      </c>
      <c r="J24" s="373">
        <f t="shared" si="6"/>
        <v>0</v>
      </c>
      <c r="K24" s="373">
        <f t="shared" si="6"/>
        <v>0</v>
      </c>
      <c r="L24" s="373">
        <f t="shared" si="6"/>
        <v>0</v>
      </c>
      <c r="M24" s="373">
        <f t="shared" si="6"/>
        <v>0</v>
      </c>
      <c r="N24" s="394">
        <f>SUM(N14:N23)</f>
        <v>3442.9417361437354</v>
      </c>
      <c r="O24" s="85"/>
      <c r="P24" s="85"/>
      <c r="Q24" s="77"/>
      <c r="R24" s="79"/>
      <c r="S24" s="79"/>
      <c r="T24" s="188"/>
      <c r="U24" s="188"/>
      <c r="V24" s="188"/>
      <c r="W24" s="188"/>
      <c r="X24" s="79"/>
      <c r="Y24" s="187"/>
      <c r="Z24" s="187"/>
      <c r="AA24" s="187"/>
      <c r="AB24" s="193"/>
      <c r="AC24" s="73"/>
      <c r="AD24" s="73"/>
    </row>
    <row r="25" spans="1:30" ht="8.25" customHeight="1">
      <c r="A25" s="113"/>
      <c r="B25" s="115"/>
      <c r="C25" s="115"/>
      <c r="D25" s="115"/>
      <c r="E25" s="115"/>
      <c r="F25" s="115"/>
      <c r="G25" s="115"/>
      <c r="H25" s="115"/>
      <c r="I25" s="115"/>
      <c r="J25" s="374"/>
      <c r="K25" s="374"/>
      <c r="L25" s="375"/>
      <c r="M25" s="147"/>
      <c r="N25" s="147"/>
      <c r="O25" s="151"/>
      <c r="P25" s="85"/>
      <c r="Q25" s="77"/>
      <c r="R25" s="79"/>
      <c r="S25" s="79"/>
      <c r="T25" s="79"/>
      <c r="U25" s="79"/>
      <c r="V25" s="73"/>
      <c r="W25" s="73"/>
      <c r="X25" s="73"/>
      <c r="Y25" s="73"/>
      <c r="Z25" s="73"/>
      <c r="AA25" s="73"/>
      <c r="AB25" s="73"/>
      <c r="AC25" s="73"/>
      <c r="AD25" s="73"/>
    </row>
    <row r="26" spans="1:30" ht="13.5" customHeight="1">
      <c r="A26" s="117" t="s">
        <v>359</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509</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508</v>
      </c>
      <c r="B28" s="113"/>
      <c r="C28" s="113"/>
      <c r="D28" s="113"/>
      <c r="E28" s="113"/>
      <c r="F28" s="113"/>
      <c r="G28" s="113"/>
      <c r="H28" s="113"/>
      <c r="I28" s="113"/>
      <c r="J28" s="113"/>
      <c r="K28" s="113"/>
      <c r="L28" s="104"/>
      <c r="M28" s="113"/>
      <c r="N28" s="113"/>
      <c r="O28" s="73"/>
      <c r="P28" s="80"/>
      <c r="Q28" s="73"/>
      <c r="R28" s="73"/>
      <c r="S28" s="73"/>
      <c r="T28" s="73"/>
      <c r="U28" s="73"/>
      <c r="V28" s="73"/>
      <c r="W28" s="73"/>
      <c r="X28" s="73"/>
      <c r="Y28" s="73"/>
      <c r="Z28" s="73"/>
      <c r="AA28" s="73"/>
      <c r="AB28" s="73"/>
      <c r="AC28" s="73"/>
      <c r="AD28" s="73"/>
    </row>
    <row r="29" spans="1:30">
      <c r="B29" s="74"/>
      <c r="C29" s="1"/>
      <c r="D29" s="74"/>
      <c r="E29" s="74"/>
      <c r="F29" s="74"/>
      <c r="G29" s="74"/>
      <c r="H29" s="74"/>
      <c r="O29" s="73"/>
      <c r="P29" s="80"/>
      <c r="Q29" s="73"/>
      <c r="R29" s="73"/>
      <c r="S29" s="73"/>
      <c r="T29" s="73"/>
      <c r="U29" s="73"/>
      <c r="V29" s="73"/>
      <c r="W29" s="73"/>
    </row>
    <row r="30" spans="1:30">
      <c r="B30" s="74"/>
      <c r="C30" s="89"/>
      <c r="D30" s="89"/>
      <c r="E30" s="89"/>
      <c r="F30" s="89"/>
      <c r="G30" s="89"/>
      <c r="H30" s="89"/>
      <c r="I30" s="89"/>
      <c r="L30" s="53"/>
      <c r="O30" s="73"/>
      <c r="P30" s="80"/>
      <c r="Q30" s="73"/>
      <c r="R30" s="73"/>
      <c r="S30" s="73"/>
      <c r="T30" s="73"/>
      <c r="U30" s="73"/>
      <c r="V30" s="73"/>
      <c r="W30" s="73"/>
    </row>
    <row r="31" spans="1:30">
      <c r="B31" s="74"/>
      <c r="C31" s="74"/>
      <c r="D31" s="74"/>
      <c r="E31" s="74"/>
      <c r="F31" s="74"/>
      <c r="G31" s="74"/>
      <c r="H31" s="74"/>
      <c r="L31" s="53"/>
      <c r="O31" s="73"/>
      <c r="P31" s="80"/>
      <c r="Q31" s="73"/>
      <c r="R31" s="73"/>
      <c r="S31" s="73"/>
      <c r="T31" s="73"/>
      <c r="U31" s="73"/>
      <c r="V31" s="73"/>
      <c r="W31" s="73"/>
    </row>
    <row r="32" spans="1:30">
      <c r="B32" s="74"/>
      <c r="C32" s="74"/>
      <c r="D32" s="74"/>
      <c r="E32" s="74"/>
      <c r="F32" s="74"/>
      <c r="G32" s="74"/>
      <c r="H32" s="74"/>
      <c r="L32" s="53"/>
      <c r="O32" s="73"/>
      <c r="P32" s="151"/>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2:N12"/>
  </mergeCells>
  <phoneticPr fontId="80" type="noConversion"/>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L10:M10 K10 B10:I10 B24:G24 H24:M24 J10" formulaRange="1"/>
    <ignoredError sqref="N3:N10 N14:N2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zoomScaleNormal="100" workbookViewId="0">
      <selection sqref="A1:O1"/>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61" t="s">
        <v>440</v>
      </c>
      <c r="B1" s="462"/>
      <c r="C1" s="497"/>
      <c r="D1" s="497"/>
      <c r="E1" s="497"/>
      <c r="F1" s="497"/>
      <c r="G1" s="497"/>
      <c r="H1" s="497"/>
      <c r="I1" s="497"/>
      <c r="J1" s="497"/>
      <c r="K1" s="497"/>
      <c r="L1" s="497"/>
      <c r="M1" s="497"/>
      <c r="N1" s="497"/>
      <c r="O1" s="498"/>
      <c r="R1" s="1"/>
      <c r="S1" s="1"/>
      <c r="T1" s="78"/>
      <c r="U1" s="1"/>
      <c r="V1" s="1"/>
      <c r="W1" s="1"/>
      <c r="X1" s="1"/>
      <c r="Y1" s="1"/>
      <c r="Z1" s="1"/>
      <c r="AA1" s="1"/>
      <c r="AB1" s="1"/>
      <c r="AC1" s="1"/>
      <c r="AD1" s="1"/>
      <c r="AE1" s="1"/>
      <c r="AF1" s="73"/>
    </row>
    <row r="2" spans="1:34" ht="25.35" customHeight="1">
      <c r="A2" s="155" t="s">
        <v>280</v>
      </c>
      <c r="B2" s="102" t="s">
        <v>281</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407</v>
      </c>
      <c r="B3" s="116" t="s">
        <v>284</v>
      </c>
      <c r="C3" s="297">
        <v>0</v>
      </c>
      <c r="D3" s="297">
        <v>0</v>
      </c>
      <c r="E3" s="297">
        <v>0</v>
      </c>
      <c r="F3" s="297">
        <v>0</v>
      </c>
      <c r="G3" s="297">
        <v>0</v>
      </c>
      <c r="H3" s="297">
        <v>0</v>
      </c>
      <c r="I3" s="297">
        <v>0</v>
      </c>
      <c r="J3" s="297">
        <v>0</v>
      </c>
      <c r="K3" s="297"/>
      <c r="L3" s="297"/>
      <c r="M3" s="297"/>
      <c r="N3" s="297"/>
      <c r="O3" s="305">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409</v>
      </c>
      <c r="B4" s="116" t="s">
        <v>410</v>
      </c>
      <c r="C4" s="297">
        <v>0</v>
      </c>
      <c r="D4" s="297">
        <v>0</v>
      </c>
      <c r="E4" s="297">
        <v>0</v>
      </c>
      <c r="F4" s="297">
        <v>0</v>
      </c>
      <c r="G4" s="297">
        <v>0</v>
      </c>
      <c r="H4" s="297">
        <v>0</v>
      </c>
      <c r="I4" s="297">
        <v>0</v>
      </c>
      <c r="J4" s="297">
        <v>0</v>
      </c>
      <c r="K4" s="297"/>
      <c r="L4" s="297"/>
      <c r="M4" s="297"/>
      <c r="N4" s="297"/>
      <c r="O4" s="305">
        <f t="shared" si="0"/>
        <v>0</v>
      </c>
      <c r="Q4" s="67"/>
      <c r="R4" s="80"/>
      <c r="S4" s="88"/>
      <c r="T4" s="77"/>
      <c r="U4" s="77"/>
      <c r="V4" s="77"/>
      <c r="W4" s="77"/>
      <c r="X4" s="77"/>
      <c r="Y4" s="77"/>
      <c r="Z4" s="77"/>
      <c r="AA4" s="77"/>
      <c r="AB4" s="77"/>
      <c r="AC4" s="82"/>
      <c r="AD4" s="82"/>
      <c r="AE4" s="86"/>
      <c r="AF4" s="73"/>
      <c r="AG4" s="73"/>
      <c r="AH4" s="73"/>
    </row>
    <row r="5" spans="1:34" ht="18.600000000000001" customHeight="1">
      <c r="A5" s="174" t="s">
        <v>510</v>
      </c>
      <c r="B5" s="116" t="s">
        <v>511</v>
      </c>
      <c r="C5" s="297">
        <v>0</v>
      </c>
      <c r="D5" s="297">
        <v>0</v>
      </c>
      <c r="E5" s="297">
        <v>0</v>
      </c>
      <c r="F5" s="297">
        <v>568126</v>
      </c>
      <c r="G5" s="297">
        <v>0</v>
      </c>
      <c r="H5" s="297">
        <v>649583</v>
      </c>
      <c r="I5" s="297">
        <v>0</v>
      </c>
      <c r="J5" s="297">
        <v>0</v>
      </c>
      <c r="K5" s="297"/>
      <c r="L5" s="297"/>
      <c r="M5" s="297"/>
      <c r="N5" s="297"/>
      <c r="O5" s="305">
        <f t="shared" si="0"/>
        <v>1217709</v>
      </c>
      <c r="Q5" s="67"/>
      <c r="R5" s="80"/>
      <c r="S5" s="88"/>
      <c r="T5" s="77"/>
      <c r="U5" s="77"/>
      <c r="V5" s="77"/>
      <c r="W5" s="77"/>
      <c r="X5" s="77"/>
      <c r="Y5" s="77"/>
      <c r="Z5" s="77"/>
      <c r="AA5" s="77"/>
      <c r="AB5" s="77"/>
      <c r="AC5" s="82"/>
      <c r="AD5" s="82"/>
      <c r="AE5" s="86"/>
      <c r="AF5" s="73"/>
      <c r="AG5" s="73"/>
      <c r="AH5" s="73"/>
    </row>
    <row r="6" spans="1:34" ht="18.600000000000001" customHeight="1">
      <c r="A6" s="174" t="s">
        <v>408</v>
      </c>
      <c r="B6" s="116" t="s">
        <v>285</v>
      </c>
      <c r="C6" s="297">
        <v>0</v>
      </c>
      <c r="D6" s="297">
        <v>0</v>
      </c>
      <c r="E6" s="297">
        <v>0</v>
      </c>
      <c r="F6" s="297">
        <v>275262</v>
      </c>
      <c r="G6" s="297">
        <v>0</v>
      </c>
      <c r="H6" s="297">
        <v>299189</v>
      </c>
      <c r="I6" s="297">
        <v>0</v>
      </c>
      <c r="J6" s="297">
        <v>0</v>
      </c>
      <c r="K6" s="297"/>
      <c r="L6" s="297"/>
      <c r="M6" s="297"/>
      <c r="N6" s="298"/>
      <c r="O6" s="305">
        <f t="shared" si="0"/>
        <v>574451</v>
      </c>
      <c r="Q6" s="67"/>
      <c r="R6" s="80"/>
      <c r="S6" s="88"/>
      <c r="T6" s="77"/>
      <c r="U6" s="77"/>
      <c r="V6" s="77"/>
      <c r="W6" s="77"/>
      <c r="X6" s="77"/>
      <c r="Y6" s="77"/>
      <c r="Z6" s="77"/>
      <c r="AA6" s="77"/>
      <c r="AB6" s="77"/>
      <c r="AC6" s="82"/>
      <c r="AD6" s="82"/>
      <c r="AE6" s="86"/>
      <c r="AF6" s="73"/>
      <c r="AG6" s="73"/>
      <c r="AH6" s="73"/>
    </row>
    <row r="7" spans="1:34" ht="18.600000000000001" customHeight="1">
      <c r="A7" s="174" t="s">
        <v>382</v>
      </c>
      <c r="B7" s="116" t="s">
        <v>282</v>
      </c>
      <c r="C7" s="297">
        <v>0</v>
      </c>
      <c r="D7" s="297">
        <v>0</v>
      </c>
      <c r="E7" s="297">
        <v>0</v>
      </c>
      <c r="F7" s="297">
        <v>0</v>
      </c>
      <c r="G7" s="297">
        <v>0</v>
      </c>
      <c r="H7" s="297">
        <v>0</v>
      </c>
      <c r="I7" s="297">
        <v>947084</v>
      </c>
      <c r="J7" s="297">
        <v>451004</v>
      </c>
      <c r="K7" s="297"/>
      <c r="L7" s="297"/>
      <c r="M7" s="297"/>
      <c r="N7" s="297"/>
      <c r="O7" s="305">
        <f t="shared" si="0"/>
        <v>1398088</v>
      </c>
      <c r="Q7" s="67"/>
      <c r="R7" s="80"/>
      <c r="S7" s="88"/>
      <c r="T7" s="77"/>
      <c r="U7" s="77"/>
      <c r="V7" s="77"/>
      <c r="W7" s="77"/>
      <c r="X7" s="77"/>
      <c r="Y7" s="77"/>
      <c r="Z7" s="77"/>
      <c r="AA7" s="77"/>
      <c r="AB7" s="77"/>
      <c r="AC7" s="82"/>
      <c r="AD7" s="82"/>
      <c r="AE7" s="86"/>
      <c r="AF7" s="73"/>
      <c r="AG7" s="73"/>
      <c r="AH7" s="73"/>
    </row>
    <row r="8" spans="1:34" ht="18.600000000000001" customHeight="1">
      <c r="A8" s="174" t="s">
        <v>411</v>
      </c>
      <c r="B8" s="116" t="s">
        <v>285</v>
      </c>
      <c r="C8" s="297">
        <v>0</v>
      </c>
      <c r="D8" s="297">
        <v>0</v>
      </c>
      <c r="E8" s="297">
        <v>450353</v>
      </c>
      <c r="F8" s="297">
        <v>0</v>
      </c>
      <c r="G8" s="297">
        <v>0</v>
      </c>
      <c r="H8" s="297">
        <v>0</v>
      </c>
      <c r="I8" s="297">
        <v>0</v>
      </c>
      <c r="J8" s="297">
        <v>0</v>
      </c>
      <c r="K8" s="297"/>
      <c r="L8" s="297"/>
      <c r="M8" s="297"/>
      <c r="N8" s="297"/>
      <c r="O8" s="305">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412</v>
      </c>
      <c r="B9" s="116" t="s">
        <v>285</v>
      </c>
      <c r="C9" s="297">
        <v>0</v>
      </c>
      <c r="D9" s="297">
        <v>0</v>
      </c>
      <c r="E9" s="297">
        <v>738672</v>
      </c>
      <c r="F9" s="297">
        <v>467584</v>
      </c>
      <c r="G9" s="297">
        <v>716234</v>
      </c>
      <c r="H9" s="297">
        <v>454494</v>
      </c>
      <c r="I9" s="297">
        <v>0</v>
      </c>
      <c r="J9" s="297">
        <v>746453</v>
      </c>
      <c r="K9" s="297"/>
      <c r="L9" s="299"/>
      <c r="M9" s="297"/>
      <c r="N9" s="298"/>
      <c r="O9" s="305">
        <f t="shared" si="0"/>
        <v>3123437</v>
      </c>
      <c r="Q9" s="67"/>
      <c r="R9" s="80"/>
      <c r="S9" s="88"/>
      <c r="T9" s="77"/>
      <c r="U9" s="77"/>
      <c r="V9" s="77"/>
      <c r="W9" s="77"/>
      <c r="X9" s="77"/>
      <c r="Y9" s="77"/>
      <c r="Z9" s="77"/>
      <c r="AA9" s="77"/>
      <c r="AB9" s="77"/>
      <c r="AC9" s="82"/>
      <c r="AD9" s="82"/>
      <c r="AE9" s="86"/>
      <c r="AF9" s="73"/>
      <c r="AG9" s="73"/>
      <c r="AH9" s="73"/>
    </row>
    <row r="10" spans="1:34" ht="18.600000000000001" customHeight="1">
      <c r="A10" s="174" t="s">
        <v>286</v>
      </c>
      <c r="B10" s="116" t="s">
        <v>282</v>
      </c>
      <c r="C10" s="297">
        <v>0</v>
      </c>
      <c r="D10" s="297">
        <v>0</v>
      </c>
      <c r="E10" s="297">
        <v>0</v>
      </c>
      <c r="F10" s="297">
        <v>0</v>
      </c>
      <c r="G10" s="297">
        <v>0</v>
      </c>
      <c r="H10" s="297">
        <v>0</v>
      </c>
      <c r="I10" s="297">
        <v>0</v>
      </c>
      <c r="J10" s="297">
        <v>0</v>
      </c>
      <c r="K10" s="297"/>
      <c r="L10" s="297"/>
      <c r="M10" s="297"/>
      <c r="N10" s="297"/>
      <c r="O10" s="305">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517</v>
      </c>
      <c r="B11" s="116" t="s">
        <v>287</v>
      </c>
      <c r="C11" s="297">
        <v>0</v>
      </c>
      <c r="D11" s="297">
        <v>0</v>
      </c>
      <c r="E11" s="297">
        <v>0</v>
      </c>
      <c r="F11" s="297">
        <v>0</v>
      </c>
      <c r="G11" s="297">
        <v>723619</v>
      </c>
      <c r="H11" s="297">
        <v>0</v>
      </c>
      <c r="I11" s="297">
        <v>0</v>
      </c>
      <c r="J11" s="297">
        <v>0</v>
      </c>
      <c r="K11" s="297"/>
      <c r="L11" s="297"/>
      <c r="M11" s="297"/>
      <c r="N11" s="297"/>
      <c r="O11" s="305">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346</v>
      </c>
      <c r="B12" s="116" t="s">
        <v>287</v>
      </c>
      <c r="C12" s="297">
        <v>1480136</v>
      </c>
      <c r="D12" s="297">
        <v>1520855</v>
      </c>
      <c r="E12" s="297">
        <v>0</v>
      </c>
      <c r="F12" s="297">
        <v>750241</v>
      </c>
      <c r="G12" s="297">
        <v>782853</v>
      </c>
      <c r="H12" s="297">
        <v>751098.42</v>
      </c>
      <c r="I12" s="297">
        <v>738663</v>
      </c>
      <c r="J12" s="297">
        <v>775901</v>
      </c>
      <c r="K12" s="298"/>
      <c r="L12" s="297"/>
      <c r="M12" s="297"/>
      <c r="N12" s="298"/>
      <c r="O12" s="305">
        <f t="shared" si="0"/>
        <v>6799747.4199999999</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288</v>
      </c>
      <c r="B13" s="116" t="s">
        <v>283</v>
      </c>
      <c r="C13" s="297">
        <v>997455</v>
      </c>
      <c r="D13" s="297">
        <v>950832</v>
      </c>
      <c r="E13" s="297">
        <v>999803</v>
      </c>
      <c r="F13" s="297">
        <v>501017</v>
      </c>
      <c r="G13" s="297">
        <v>525039</v>
      </c>
      <c r="H13" s="297">
        <v>497946</v>
      </c>
      <c r="I13" s="297">
        <v>979658</v>
      </c>
      <c r="J13" s="298">
        <v>523568</v>
      </c>
      <c r="K13" s="298"/>
      <c r="L13" s="297"/>
      <c r="M13" s="297"/>
      <c r="N13" s="297"/>
      <c r="O13" s="305">
        <f t="shared" si="0"/>
        <v>5975318</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289</v>
      </c>
      <c r="B14" s="116" t="s">
        <v>290</v>
      </c>
      <c r="C14" s="297">
        <v>0</v>
      </c>
      <c r="D14" s="300">
        <v>59388</v>
      </c>
      <c r="E14" s="300">
        <v>0</v>
      </c>
      <c r="F14" s="300">
        <v>0</v>
      </c>
      <c r="G14" s="297">
        <v>29954</v>
      </c>
      <c r="H14" s="297">
        <v>0</v>
      </c>
      <c r="I14" s="300">
        <v>64301</v>
      </c>
      <c r="J14" s="298">
        <v>0</v>
      </c>
      <c r="K14" s="297"/>
      <c r="L14" s="297"/>
      <c r="M14" s="297"/>
      <c r="N14" s="297"/>
      <c r="O14" s="305">
        <f t="shared" si="0"/>
        <v>153643</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01" t="s">
        <v>15</v>
      </c>
      <c r="B15" s="502"/>
      <c r="C15" s="301">
        <f t="shared" ref="C15:O15" si="1">SUM(C3:C14)</f>
        <v>2477591</v>
      </c>
      <c r="D15" s="301">
        <f t="shared" si="1"/>
        <v>2531075</v>
      </c>
      <c r="E15" s="301">
        <f t="shared" si="1"/>
        <v>2188828</v>
      </c>
      <c r="F15" s="301">
        <f t="shared" si="1"/>
        <v>2562230</v>
      </c>
      <c r="G15" s="301">
        <f t="shared" si="1"/>
        <v>2777699</v>
      </c>
      <c r="H15" s="301">
        <f t="shared" si="1"/>
        <v>2652310.42</v>
      </c>
      <c r="I15" s="301">
        <f t="shared" si="1"/>
        <v>2729706</v>
      </c>
      <c r="J15" s="301">
        <f t="shared" si="1"/>
        <v>2496926</v>
      </c>
      <c r="K15" s="301">
        <f t="shared" si="1"/>
        <v>0</v>
      </c>
      <c r="L15" s="302">
        <f t="shared" si="1"/>
        <v>0</v>
      </c>
      <c r="M15" s="302">
        <f t="shared" si="1"/>
        <v>0</v>
      </c>
      <c r="N15" s="302">
        <f t="shared" si="1"/>
        <v>0</v>
      </c>
      <c r="O15" s="306">
        <f t="shared" si="1"/>
        <v>20416365.420000002</v>
      </c>
      <c r="Q15" s="73"/>
      <c r="R15" s="80"/>
      <c r="S15" s="77"/>
      <c r="T15" s="77"/>
      <c r="U15" s="77"/>
      <c r="V15" s="83"/>
      <c r="W15" s="83"/>
      <c r="X15" s="83"/>
      <c r="Y15" s="77"/>
      <c r="Z15" s="77"/>
      <c r="AA15" s="77"/>
      <c r="AB15" s="77"/>
      <c r="AC15" s="82"/>
      <c r="AD15" s="82"/>
      <c r="AE15" s="86"/>
      <c r="AF15" s="73"/>
      <c r="AG15" s="73"/>
      <c r="AH15" s="73"/>
    </row>
    <row r="16" spans="1:34" ht="9.75" customHeight="1" thickBot="1">
      <c r="A16" s="280"/>
      <c r="B16" s="280"/>
      <c r="C16" s="280"/>
      <c r="D16" s="280"/>
      <c r="E16" s="280"/>
      <c r="F16" s="280"/>
      <c r="G16" s="280"/>
      <c r="H16" s="280"/>
      <c r="I16" s="281"/>
      <c r="J16" s="280"/>
      <c r="K16" s="280"/>
      <c r="L16" s="280"/>
      <c r="M16" s="282"/>
      <c r="N16" s="280"/>
      <c r="O16" s="280"/>
      <c r="Q16" s="73"/>
      <c r="R16" s="80"/>
      <c r="S16" s="77"/>
      <c r="T16" s="77"/>
      <c r="U16" s="77"/>
      <c r="V16" s="77"/>
      <c r="W16" s="77"/>
      <c r="X16" s="77"/>
      <c r="Y16" s="77"/>
      <c r="Z16" s="77"/>
      <c r="AA16" s="77"/>
      <c r="AB16" s="77"/>
      <c r="AC16" s="82"/>
      <c r="AD16" s="82"/>
      <c r="AE16" s="86"/>
      <c r="AF16" s="73"/>
      <c r="AG16" s="73"/>
      <c r="AH16" s="73"/>
    </row>
    <row r="17" spans="1:34" ht="25.35" customHeight="1">
      <c r="A17" s="461" t="s">
        <v>441</v>
      </c>
      <c r="B17" s="462"/>
      <c r="C17" s="497"/>
      <c r="D17" s="497"/>
      <c r="E17" s="497"/>
      <c r="F17" s="497"/>
      <c r="G17" s="497"/>
      <c r="H17" s="497"/>
      <c r="I17" s="497"/>
      <c r="J17" s="497"/>
      <c r="K17" s="497"/>
      <c r="L17" s="497"/>
      <c r="M17" s="497"/>
      <c r="N17" s="497"/>
      <c r="O17" s="498"/>
      <c r="P17" s="63"/>
      <c r="Q17" s="87"/>
      <c r="R17" s="85"/>
      <c r="S17" s="79"/>
      <c r="T17" s="79"/>
      <c r="U17" s="79"/>
      <c r="V17" s="79"/>
      <c r="W17" s="79"/>
      <c r="X17" s="79"/>
      <c r="Y17" s="79"/>
      <c r="Z17" s="79"/>
      <c r="AA17" s="79"/>
      <c r="AB17" s="79"/>
      <c r="AC17" s="79"/>
      <c r="AD17" s="79"/>
      <c r="AE17" s="79"/>
      <c r="AF17" s="73"/>
      <c r="AG17" s="73"/>
      <c r="AH17" s="73"/>
    </row>
    <row r="18" spans="1:34" ht="25.35" customHeight="1">
      <c r="A18" s="503" t="s">
        <v>280</v>
      </c>
      <c r="B18" s="504"/>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505" t="s">
        <v>291</v>
      </c>
      <c r="B19" s="506"/>
      <c r="C19" s="297">
        <v>760640</v>
      </c>
      <c r="D19" s="297">
        <v>380383</v>
      </c>
      <c r="E19" s="297">
        <v>760514</v>
      </c>
      <c r="F19" s="297">
        <v>379968</v>
      </c>
      <c r="G19" s="297">
        <v>761101</v>
      </c>
      <c r="H19" s="297">
        <v>380137</v>
      </c>
      <c r="I19" s="297">
        <v>760282</v>
      </c>
      <c r="J19" s="297">
        <v>380237</v>
      </c>
      <c r="K19" s="297"/>
      <c r="L19" s="297"/>
      <c r="M19" s="297"/>
      <c r="N19" s="297"/>
      <c r="O19" s="307">
        <f>SUM(C19:N19)</f>
        <v>4563262</v>
      </c>
      <c r="P19" s="57"/>
      <c r="Q19" s="87"/>
      <c r="R19" s="80"/>
      <c r="S19" s="77"/>
      <c r="T19" s="77"/>
      <c r="U19" s="77"/>
      <c r="V19" s="77"/>
      <c r="W19" s="77"/>
      <c r="X19" s="77"/>
      <c r="Y19" s="77"/>
      <c r="Z19" s="77"/>
      <c r="AA19" s="77"/>
      <c r="AB19" s="77"/>
      <c r="AC19" s="77"/>
      <c r="AD19" s="82"/>
      <c r="AE19" s="1"/>
      <c r="AF19" s="73"/>
    </row>
    <row r="20" spans="1:34" ht="18.600000000000001" customHeight="1">
      <c r="A20" s="505" t="s">
        <v>292</v>
      </c>
      <c r="B20" s="506"/>
      <c r="C20" s="297">
        <v>0</v>
      </c>
      <c r="D20" s="297">
        <v>500736</v>
      </c>
      <c r="E20" s="297">
        <v>0</v>
      </c>
      <c r="F20" s="297">
        <v>0</v>
      </c>
      <c r="G20" s="297">
        <v>360504</v>
      </c>
      <c r="H20" s="297">
        <v>360316</v>
      </c>
      <c r="I20" s="297">
        <v>0</v>
      </c>
      <c r="J20" s="297">
        <v>0</v>
      </c>
      <c r="K20" s="297"/>
      <c r="L20" s="297"/>
      <c r="M20" s="297"/>
      <c r="N20" s="146"/>
      <c r="O20" s="307">
        <f>SUM(C20:N20)</f>
        <v>1221556</v>
      </c>
      <c r="P20" s="56"/>
      <c r="Q20" s="87"/>
      <c r="R20" s="80"/>
      <c r="S20" s="88"/>
      <c r="T20" s="77"/>
      <c r="U20" s="77"/>
      <c r="V20" s="77"/>
      <c r="W20" s="77"/>
      <c r="X20" s="77"/>
      <c r="Y20" s="77"/>
      <c r="Z20" s="77"/>
      <c r="AA20" s="77"/>
      <c r="AB20" s="77"/>
      <c r="AC20" s="82"/>
      <c r="AD20" s="82"/>
      <c r="AE20" s="1"/>
      <c r="AF20" s="73"/>
    </row>
    <row r="21" spans="1:34" ht="18.600000000000001" customHeight="1" thickBot="1">
      <c r="A21" s="499" t="s">
        <v>15</v>
      </c>
      <c r="B21" s="500"/>
      <c r="C21" s="303">
        <f t="shared" ref="C21:O21" si="2">SUM(C19:C20)</f>
        <v>760640</v>
      </c>
      <c r="D21" s="303">
        <f>SUM(D19:D20)</f>
        <v>881119</v>
      </c>
      <c r="E21" s="303">
        <f>SUM(E19:E20)</f>
        <v>760514</v>
      </c>
      <c r="F21" s="303">
        <f>SUM(F19:F20)</f>
        <v>379968</v>
      </c>
      <c r="G21" s="303">
        <f t="shared" si="2"/>
        <v>1121605</v>
      </c>
      <c r="H21" s="303">
        <f t="shared" si="2"/>
        <v>740453</v>
      </c>
      <c r="I21" s="303">
        <f>SUM(I19:I20)</f>
        <v>760282</v>
      </c>
      <c r="J21" s="304">
        <f t="shared" si="2"/>
        <v>380237</v>
      </c>
      <c r="K21" s="303">
        <f t="shared" si="2"/>
        <v>0</v>
      </c>
      <c r="L21" s="303">
        <f t="shared" si="2"/>
        <v>0</v>
      </c>
      <c r="M21" s="303">
        <f t="shared" si="2"/>
        <v>0</v>
      </c>
      <c r="N21" s="303">
        <f t="shared" si="2"/>
        <v>0</v>
      </c>
      <c r="O21" s="308">
        <f t="shared" si="2"/>
        <v>5784818</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7"/>
      <c r="D26" s="277"/>
      <c r="E26" s="277"/>
      <c r="F26" s="277"/>
      <c r="G26" s="277"/>
      <c r="H26" s="277"/>
      <c r="I26" s="277"/>
      <c r="J26" s="277"/>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7">
    <mergeCell ref="A21:B21"/>
    <mergeCell ref="A15:B15"/>
    <mergeCell ref="A1:O1"/>
    <mergeCell ref="A17:O17"/>
    <mergeCell ref="A18:B18"/>
    <mergeCell ref="A19:B19"/>
    <mergeCell ref="A20:B20"/>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61" t="s">
        <v>442</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18.75" customHeight="1">
      <c r="A2" s="503" t="s">
        <v>216</v>
      </c>
      <c r="B2" s="510"/>
      <c r="C2" s="510"/>
      <c r="D2" s="510"/>
      <c r="E2" s="510"/>
      <c r="F2" s="510"/>
      <c r="G2" s="510"/>
      <c r="H2" s="510"/>
      <c r="I2" s="510"/>
      <c r="J2" s="510"/>
      <c r="K2" s="510"/>
      <c r="L2" s="510"/>
      <c r="M2" s="510"/>
      <c r="N2" s="511"/>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11">
        <v>50567</v>
      </c>
      <c r="C4" s="146">
        <v>41374</v>
      </c>
      <c r="D4" s="146">
        <v>46727</v>
      </c>
      <c r="E4" s="146">
        <v>38975</v>
      </c>
      <c r="F4" s="146">
        <v>35829</v>
      </c>
      <c r="G4" s="146">
        <v>35053</v>
      </c>
      <c r="H4" s="146">
        <v>30248</v>
      </c>
      <c r="I4" s="146">
        <v>39632</v>
      </c>
      <c r="J4" s="146"/>
      <c r="K4" s="329"/>
      <c r="L4" s="146"/>
      <c r="M4" s="146"/>
      <c r="N4" s="312">
        <f>SUM(B4:M4)</f>
        <v>318405</v>
      </c>
      <c r="P4" s="67"/>
      <c r="Q4" s="80"/>
      <c r="R4" s="88"/>
      <c r="S4" s="77"/>
      <c r="T4" s="77"/>
      <c r="U4" s="77"/>
      <c r="V4" s="77"/>
      <c r="W4" s="77"/>
      <c r="X4" s="77"/>
      <c r="Y4" s="77"/>
      <c r="Z4" s="77"/>
      <c r="AA4" s="77"/>
      <c r="AB4" s="82"/>
      <c r="AC4" s="82"/>
      <c r="AD4" s="86"/>
      <c r="AE4" s="73"/>
      <c r="AF4" s="73"/>
      <c r="AG4" s="73"/>
    </row>
    <row r="5" spans="1:33" ht="18" customHeight="1">
      <c r="A5" s="174" t="s">
        <v>207</v>
      </c>
      <c r="B5" s="311">
        <v>360572</v>
      </c>
      <c r="C5" s="146">
        <v>339584</v>
      </c>
      <c r="D5" s="146">
        <v>380609</v>
      </c>
      <c r="E5" s="146">
        <v>374892</v>
      </c>
      <c r="F5" s="146">
        <v>370900</v>
      </c>
      <c r="G5" s="146">
        <v>357644</v>
      </c>
      <c r="H5" s="146">
        <v>376266</v>
      </c>
      <c r="I5" s="146">
        <v>360741</v>
      </c>
      <c r="J5" s="146"/>
      <c r="K5" s="329"/>
      <c r="L5" s="146"/>
      <c r="M5" s="146"/>
      <c r="N5" s="312">
        <f t="shared" ref="N5:N13" si="0">SUM(B5:M5)</f>
        <v>2921208</v>
      </c>
      <c r="P5" s="67"/>
      <c r="Q5" s="80"/>
      <c r="R5" s="88"/>
      <c r="S5" s="77"/>
      <c r="T5" s="77"/>
      <c r="U5" s="77"/>
      <c r="V5" s="77"/>
      <c r="W5" s="77"/>
      <c r="X5" s="77"/>
      <c r="Y5" s="77"/>
      <c r="Z5" s="77"/>
      <c r="AA5" s="77"/>
      <c r="AB5" s="82"/>
      <c r="AC5" s="82"/>
      <c r="AD5" s="86"/>
      <c r="AE5" s="73"/>
      <c r="AF5" s="73"/>
      <c r="AG5" s="73"/>
    </row>
    <row r="6" spans="1:33" ht="18" customHeight="1">
      <c r="A6" s="174" t="s">
        <v>269</v>
      </c>
      <c r="B6" s="311">
        <v>0</v>
      </c>
      <c r="C6" s="146">
        <v>0</v>
      </c>
      <c r="D6" s="146">
        <v>0</v>
      </c>
      <c r="E6" s="146">
        <v>0</v>
      </c>
      <c r="F6" s="146">
        <v>0</v>
      </c>
      <c r="G6" s="146">
        <v>0</v>
      </c>
      <c r="H6" s="146">
        <v>0</v>
      </c>
      <c r="I6" s="146">
        <v>0</v>
      </c>
      <c r="J6" s="146"/>
      <c r="K6" s="329"/>
      <c r="L6" s="146"/>
      <c r="M6" s="146"/>
      <c r="N6" s="312">
        <f t="shared" si="0"/>
        <v>0</v>
      </c>
      <c r="P6" s="67"/>
      <c r="Q6" s="80"/>
      <c r="R6" s="88"/>
      <c r="S6" s="77"/>
      <c r="T6" s="77"/>
      <c r="U6" s="77"/>
      <c r="V6" s="77"/>
      <c r="W6" s="77"/>
      <c r="X6" s="77"/>
      <c r="Y6" s="77"/>
      <c r="Z6" s="77"/>
      <c r="AA6" s="77"/>
      <c r="AB6" s="82"/>
      <c r="AC6" s="82"/>
      <c r="AD6" s="86"/>
      <c r="AE6" s="73"/>
      <c r="AF6" s="73"/>
      <c r="AG6" s="73"/>
    </row>
    <row r="7" spans="1:33" ht="18" customHeight="1">
      <c r="A7" s="174" t="s">
        <v>178</v>
      </c>
      <c r="B7" s="311">
        <v>0</v>
      </c>
      <c r="C7" s="146">
        <v>0</v>
      </c>
      <c r="D7" s="146">
        <v>0</v>
      </c>
      <c r="E7" s="146">
        <v>0</v>
      </c>
      <c r="F7" s="146">
        <v>0</v>
      </c>
      <c r="G7" s="146">
        <v>0</v>
      </c>
      <c r="H7" s="146">
        <v>0</v>
      </c>
      <c r="I7" s="146">
        <v>0</v>
      </c>
      <c r="J7" s="146"/>
      <c r="K7" s="329"/>
      <c r="L7" s="146"/>
      <c r="M7" s="146"/>
      <c r="N7" s="312">
        <f t="shared" si="0"/>
        <v>0</v>
      </c>
      <c r="P7" s="67"/>
      <c r="Q7" s="80"/>
      <c r="R7" s="88"/>
      <c r="S7" s="77"/>
      <c r="T7" s="77"/>
      <c r="U7" s="77"/>
      <c r="V7" s="77"/>
      <c r="W7" s="77"/>
      <c r="X7" s="77"/>
      <c r="Y7" s="77"/>
      <c r="Z7" s="77"/>
      <c r="AA7" s="77"/>
      <c r="AB7" s="82"/>
      <c r="AC7" s="82"/>
      <c r="AD7" s="86"/>
      <c r="AE7" s="73"/>
      <c r="AF7" s="73"/>
      <c r="AG7" s="73"/>
    </row>
    <row r="8" spans="1:33" ht="18" customHeight="1">
      <c r="A8" s="174" t="s">
        <v>265</v>
      </c>
      <c r="B8" s="311">
        <v>87629</v>
      </c>
      <c r="C8" s="146">
        <v>84370</v>
      </c>
      <c r="D8" s="146">
        <v>79219</v>
      </c>
      <c r="E8" s="146">
        <v>86010</v>
      </c>
      <c r="F8" s="146">
        <v>87468</v>
      </c>
      <c r="G8" s="146">
        <v>73046</v>
      </c>
      <c r="H8" s="146">
        <v>93725</v>
      </c>
      <c r="I8" s="146">
        <v>90569</v>
      </c>
      <c r="J8" s="146"/>
      <c r="K8" s="329"/>
      <c r="L8" s="146"/>
      <c r="M8" s="146"/>
      <c r="N8" s="312">
        <f t="shared" si="0"/>
        <v>682036</v>
      </c>
      <c r="P8" s="67"/>
      <c r="Q8" s="80"/>
      <c r="R8" s="88"/>
      <c r="S8" s="77"/>
      <c r="T8" s="77"/>
      <c r="U8" s="77"/>
      <c r="V8" s="77"/>
      <c r="W8" s="77"/>
      <c r="X8" s="77"/>
      <c r="Y8" s="77"/>
      <c r="Z8" s="77"/>
      <c r="AA8" s="77"/>
      <c r="AB8" s="82"/>
      <c r="AC8" s="82"/>
      <c r="AD8" s="86"/>
      <c r="AE8" s="73"/>
      <c r="AF8" s="73"/>
      <c r="AG8" s="73"/>
    </row>
    <row r="9" spans="1:33" ht="18" customHeight="1">
      <c r="A9" s="174" t="s">
        <v>363</v>
      </c>
      <c r="B9" s="311">
        <v>269909</v>
      </c>
      <c r="C9" s="146">
        <v>258231</v>
      </c>
      <c r="D9" s="146">
        <v>287626</v>
      </c>
      <c r="E9" s="146">
        <v>298419</v>
      </c>
      <c r="F9" s="146">
        <v>327494</v>
      </c>
      <c r="G9" s="146">
        <v>294372</v>
      </c>
      <c r="H9" s="146">
        <v>307031</v>
      </c>
      <c r="I9" s="146">
        <v>290165</v>
      </c>
      <c r="J9" s="146"/>
      <c r="K9" s="329"/>
      <c r="L9" s="146"/>
      <c r="M9" s="146"/>
      <c r="N9" s="312">
        <f t="shared" si="0"/>
        <v>2333247</v>
      </c>
      <c r="P9" s="67"/>
      <c r="Q9" s="80"/>
      <c r="R9" s="88"/>
      <c r="S9" s="77"/>
      <c r="T9" s="77"/>
      <c r="U9" s="77"/>
      <c r="V9" s="77"/>
      <c r="W9" s="77"/>
      <c r="X9" s="77"/>
      <c r="Y9" s="77"/>
      <c r="Z9" s="77"/>
      <c r="AA9" s="77"/>
      <c r="AB9" s="82"/>
      <c r="AC9" s="82"/>
      <c r="AD9" s="86"/>
      <c r="AE9" s="73"/>
      <c r="AF9" s="73"/>
      <c r="AG9" s="73"/>
    </row>
    <row r="10" spans="1:33" ht="18" customHeight="1">
      <c r="A10" s="174" t="s">
        <v>267</v>
      </c>
      <c r="B10" s="311">
        <v>0</v>
      </c>
      <c r="C10" s="146">
        <v>0</v>
      </c>
      <c r="D10" s="146">
        <v>0</v>
      </c>
      <c r="E10" s="146">
        <v>0</v>
      </c>
      <c r="F10" s="146">
        <v>0</v>
      </c>
      <c r="G10" s="146">
        <v>0</v>
      </c>
      <c r="H10" s="146">
        <v>0</v>
      </c>
      <c r="I10" s="146">
        <v>0</v>
      </c>
      <c r="J10" s="146"/>
      <c r="K10" s="329"/>
      <c r="L10" s="146"/>
      <c r="M10" s="146"/>
      <c r="N10" s="312">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209</v>
      </c>
      <c r="B11" s="311">
        <v>2903</v>
      </c>
      <c r="C11" s="146">
        <v>2838</v>
      </c>
      <c r="D11" s="146">
        <v>5378</v>
      </c>
      <c r="E11" s="146">
        <v>7244</v>
      </c>
      <c r="F11" s="146">
        <v>9894</v>
      </c>
      <c r="G11" s="146">
        <v>4913</v>
      </c>
      <c r="H11" s="146">
        <v>8470</v>
      </c>
      <c r="I11" s="146">
        <v>8522</v>
      </c>
      <c r="J11" s="146"/>
      <c r="K11" s="329"/>
      <c r="L11" s="146"/>
      <c r="M11" s="146"/>
      <c r="N11" s="312">
        <f t="shared" si="0"/>
        <v>50162</v>
      </c>
      <c r="P11" s="67"/>
      <c r="Q11" s="80"/>
      <c r="R11" s="88"/>
      <c r="S11" s="77"/>
      <c r="T11" s="77"/>
      <c r="U11" s="77"/>
      <c r="V11" s="77"/>
      <c r="W11" s="77"/>
      <c r="X11" s="77"/>
      <c r="Y11" s="77"/>
      <c r="Z11" s="77"/>
      <c r="AA11" s="77"/>
      <c r="AB11" s="82"/>
      <c r="AC11" s="82"/>
      <c r="AD11" s="86"/>
      <c r="AE11" s="73"/>
      <c r="AF11" s="73"/>
      <c r="AG11" s="73"/>
    </row>
    <row r="12" spans="1:33" ht="18" customHeight="1">
      <c r="A12" s="174" t="s">
        <v>208</v>
      </c>
      <c r="B12" s="311">
        <v>0</v>
      </c>
      <c r="C12" s="146">
        <v>0</v>
      </c>
      <c r="D12" s="146">
        <v>0</v>
      </c>
      <c r="E12" s="146">
        <v>0</v>
      </c>
      <c r="F12" s="146">
        <v>0</v>
      </c>
      <c r="G12" s="146">
        <v>0</v>
      </c>
      <c r="H12" s="146">
        <v>0</v>
      </c>
      <c r="I12" s="146">
        <v>0</v>
      </c>
      <c r="J12" s="146"/>
      <c r="K12" s="329"/>
      <c r="L12" s="146"/>
      <c r="M12" s="146"/>
      <c r="N12" s="312">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268</v>
      </c>
      <c r="B13" s="311">
        <v>0</v>
      </c>
      <c r="C13" s="146">
        <v>0</v>
      </c>
      <c r="D13" s="146">
        <v>0</v>
      </c>
      <c r="E13" s="146">
        <v>0</v>
      </c>
      <c r="F13" s="146">
        <v>0</v>
      </c>
      <c r="G13" s="146">
        <v>0</v>
      </c>
      <c r="H13" s="146">
        <v>0</v>
      </c>
      <c r="I13" s="146">
        <v>0</v>
      </c>
      <c r="J13" s="146"/>
      <c r="K13" s="329"/>
      <c r="L13" s="146"/>
      <c r="M13" s="146"/>
      <c r="N13" s="312">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3">
        <f t="shared" ref="B14:N14" si="1">SUM(B4:B13)</f>
        <v>771580</v>
      </c>
      <c r="C14" s="313">
        <f t="shared" si="1"/>
        <v>726397</v>
      </c>
      <c r="D14" s="313">
        <f t="shared" si="1"/>
        <v>799559</v>
      </c>
      <c r="E14" s="313">
        <f t="shared" si="1"/>
        <v>805540</v>
      </c>
      <c r="F14" s="313">
        <f t="shared" si="1"/>
        <v>831585</v>
      </c>
      <c r="G14" s="313">
        <f t="shared" si="1"/>
        <v>765028</v>
      </c>
      <c r="H14" s="313">
        <f t="shared" si="1"/>
        <v>815740</v>
      </c>
      <c r="I14" s="313">
        <f t="shared" si="1"/>
        <v>789629</v>
      </c>
      <c r="J14" s="313">
        <f t="shared" si="1"/>
        <v>0</v>
      </c>
      <c r="K14" s="313">
        <f t="shared" si="1"/>
        <v>0</v>
      </c>
      <c r="L14" s="313">
        <f t="shared" si="1"/>
        <v>0</v>
      </c>
      <c r="M14" s="313">
        <f t="shared" si="1"/>
        <v>0</v>
      </c>
      <c r="N14" s="314">
        <f t="shared" si="1"/>
        <v>6305058</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5"/>
      <c r="B15" s="283"/>
      <c r="C15" s="283"/>
      <c r="D15" s="283"/>
      <c r="E15" s="283"/>
      <c r="F15" s="283"/>
      <c r="G15" s="283"/>
      <c r="H15" s="283"/>
      <c r="I15" s="283"/>
      <c r="J15" s="283"/>
      <c r="K15" s="283"/>
      <c r="L15" s="283"/>
      <c r="M15" s="283"/>
      <c r="N15" s="356"/>
      <c r="O15" s="206"/>
      <c r="P15" s="206"/>
      <c r="Q15" s="85"/>
      <c r="R15" s="196"/>
      <c r="S15" s="196"/>
      <c r="T15" s="196"/>
      <c r="U15" s="203"/>
      <c r="V15" s="203"/>
      <c r="W15" s="203"/>
      <c r="X15" s="196"/>
      <c r="Y15" s="196"/>
      <c r="Z15" s="196"/>
      <c r="AA15" s="196"/>
      <c r="AB15" s="260"/>
      <c r="AC15" s="260"/>
      <c r="AD15" s="261"/>
      <c r="AE15" s="206"/>
      <c r="AF15" s="206"/>
      <c r="AG15" s="206"/>
    </row>
    <row r="16" spans="1:33" ht="18.75" customHeight="1">
      <c r="A16" s="507" t="s">
        <v>217</v>
      </c>
      <c r="B16" s="508"/>
      <c r="C16" s="508"/>
      <c r="D16" s="508"/>
      <c r="E16" s="508"/>
      <c r="F16" s="508"/>
      <c r="G16" s="508"/>
      <c r="H16" s="508"/>
      <c r="I16" s="508"/>
      <c r="J16" s="508"/>
      <c r="K16" s="508"/>
      <c r="L16" s="508"/>
      <c r="M16" s="508"/>
      <c r="N16" s="509"/>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11">
        <v>0</v>
      </c>
      <c r="C18" s="146">
        <v>0</v>
      </c>
      <c r="D18" s="146">
        <v>0</v>
      </c>
      <c r="E18" s="146">
        <v>0</v>
      </c>
      <c r="F18" s="146">
        <v>0</v>
      </c>
      <c r="G18" s="146">
        <v>0</v>
      </c>
      <c r="H18" s="146">
        <v>0</v>
      </c>
      <c r="I18" s="146">
        <v>0</v>
      </c>
      <c r="J18" s="146"/>
      <c r="K18" s="330"/>
      <c r="L18" s="146"/>
      <c r="M18" s="146"/>
      <c r="N18" s="312">
        <f>SUM(B18:M18)</f>
        <v>0</v>
      </c>
      <c r="O18" s="57"/>
      <c r="P18" s="87"/>
      <c r="Q18" s="80"/>
      <c r="R18" s="77"/>
      <c r="S18" s="77"/>
      <c r="T18" s="77"/>
      <c r="U18" s="77"/>
      <c r="V18" s="77"/>
      <c r="W18" s="77"/>
      <c r="X18" s="77"/>
      <c r="Y18" s="77"/>
      <c r="Z18" s="77"/>
      <c r="AA18" s="77"/>
      <c r="AB18" s="77"/>
      <c r="AC18" s="82"/>
      <c r="AD18" s="1"/>
      <c r="AE18" s="73"/>
    </row>
    <row r="19" spans="1:31" ht="18" customHeight="1">
      <c r="A19" s="174" t="s">
        <v>207</v>
      </c>
      <c r="B19" s="311">
        <v>1005573</v>
      </c>
      <c r="C19" s="146">
        <v>755644</v>
      </c>
      <c r="D19" s="146">
        <v>925871</v>
      </c>
      <c r="E19" s="146">
        <v>980587</v>
      </c>
      <c r="F19" s="146">
        <v>829082</v>
      </c>
      <c r="G19" s="146">
        <v>986646</v>
      </c>
      <c r="H19" s="146">
        <v>845641</v>
      </c>
      <c r="I19" s="146">
        <v>1076829</v>
      </c>
      <c r="J19" s="146"/>
      <c r="K19" s="330"/>
      <c r="L19" s="146"/>
      <c r="M19" s="146"/>
      <c r="N19" s="312">
        <f t="shared" ref="N19:N27" si="2">SUM(B19:M19)</f>
        <v>7405873</v>
      </c>
      <c r="O19" s="57"/>
      <c r="P19" s="87"/>
      <c r="Q19" s="80"/>
      <c r="R19" s="77"/>
      <c r="S19" s="77"/>
      <c r="T19" s="77"/>
      <c r="U19" s="77"/>
      <c r="V19" s="77"/>
      <c r="W19" s="77"/>
      <c r="X19" s="77"/>
      <c r="Y19" s="77"/>
      <c r="Z19" s="77"/>
      <c r="AA19" s="77"/>
      <c r="AB19" s="77"/>
      <c r="AC19" s="82"/>
      <c r="AD19" s="1"/>
      <c r="AE19" s="73"/>
    </row>
    <row r="20" spans="1:31" ht="18" customHeight="1">
      <c r="A20" s="174" t="s">
        <v>269</v>
      </c>
      <c r="B20" s="311">
        <v>0</v>
      </c>
      <c r="C20" s="146">
        <v>0</v>
      </c>
      <c r="D20" s="146">
        <v>0</v>
      </c>
      <c r="E20" s="146">
        <v>0</v>
      </c>
      <c r="F20" s="146">
        <v>0</v>
      </c>
      <c r="G20" s="146">
        <v>0</v>
      </c>
      <c r="H20" s="146">
        <v>0</v>
      </c>
      <c r="I20" s="146">
        <v>0</v>
      </c>
      <c r="J20" s="146"/>
      <c r="K20" s="330"/>
      <c r="L20" s="146"/>
      <c r="M20" s="146"/>
      <c r="N20" s="312">
        <f t="shared" si="2"/>
        <v>0</v>
      </c>
      <c r="O20" s="57"/>
      <c r="P20" s="87"/>
      <c r="Q20" s="80"/>
      <c r="R20" s="77"/>
      <c r="S20" s="77"/>
      <c r="T20" s="77"/>
      <c r="U20" s="77"/>
      <c r="V20" s="77"/>
      <c r="W20" s="77"/>
      <c r="X20" s="77"/>
      <c r="Y20" s="77"/>
      <c r="Z20" s="77"/>
      <c r="AA20" s="77"/>
      <c r="AB20" s="77"/>
      <c r="AC20" s="82"/>
      <c r="AD20" s="1"/>
      <c r="AE20" s="73"/>
    </row>
    <row r="21" spans="1:31" ht="18" customHeight="1">
      <c r="A21" s="174" t="s">
        <v>178</v>
      </c>
      <c r="B21" s="311">
        <v>0</v>
      </c>
      <c r="C21" s="146">
        <v>0</v>
      </c>
      <c r="D21" s="146">
        <v>0</v>
      </c>
      <c r="E21" s="146">
        <v>0</v>
      </c>
      <c r="F21" s="146">
        <v>0</v>
      </c>
      <c r="G21" s="146">
        <v>0</v>
      </c>
      <c r="H21" s="146">
        <v>0</v>
      </c>
      <c r="I21" s="146">
        <v>0</v>
      </c>
      <c r="J21" s="146"/>
      <c r="K21" s="330"/>
      <c r="L21" s="146"/>
      <c r="M21" s="146"/>
      <c r="N21" s="312">
        <f t="shared" si="2"/>
        <v>0</v>
      </c>
      <c r="O21" s="57"/>
      <c r="P21" s="87"/>
      <c r="Q21" s="80"/>
      <c r="R21" s="77"/>
      <c r="S21" s="77"/>
      <c r="T21" s="77"/>
      <c r="U21" s="77"/>
      <c r="V21" s="77"/>
      <c r="W21" s="77"/>
      <c r="X21" s="77"/>
      <c r="Y21" s="77"/>
      <c r="Z21" s="77"/>
      <c r="AA21" s="77"/>
      <c r="AB21" s="77"/>
      <c r="AC21" s="82"/>
      <c r="AD21" s="1"/>
      <c r="AE21" s="73"/>
    </row>
    <row r="22" spans="1:31" ht="18" customHeight="1">
      <c r="A22" s="174" t="s">
        <v>265</v>
      </c>
      <c r="B22" s="311">
        <v>323716</v>
      </c>
      <c r="C22" s="146">
        <v>394588</v>
      </c>
      <c r="D22" s="146">
        <v>370577</v>
      </c>
      <c r="E22" s="146">
        <v>271252</v>
      </c>
      <c r="F22" s="146">
        <v>183785</v>
      </c>
      <c r="G22" s="146">
        <v>269805</v>
      </c>
      <c r="H22" s="146">
        <v>246252</v>
      </c>
      <c r="I22" s="146">
        <v>256332</v>
      </c>
      <c r="J22" s="146"/>
      <c r="K22" s="330"/>
      <c r="L22" s="146"/>
      <c r="M22" s="146"/>
      <c r="N22" s="312">
        <f t="shared" si="2"/>
        <v>2316307</v>
      </c>
      <c r="O22" s="57"/>
      <c r="P22" s="87"/>
      <c r="Q22" s="80"/>
      <c r="R22" s="77"/>
      <c r="S22" s="77"/>
      <c r="T22" s="77"/>
      <c r="U22" s="77"/>
      <c r="V22" s="77"/>
      <c r="W22" s="77"/>
      <c r="X22" s="77"/>
      <c r="Y22" s="77"/>
      <c r="Z22" s="77"/>
      <c r="AA22" s="77"/>
      <c r="AB22" s="77"/>
      <c r="AC22" s="82"/>
      <c r="AD22" s="1"/>
      <c r="AE22" s="73"/>
    </row>
    <row r="23" spans="1:31" ht="18" customHeight="1">
      <c r="A23" s="174" t="s">
        <v>363</v>
      </c>
      <c r="B23" s="311">
        <v>775604</v>
      </c>
      <c r="C23" s="146">
        <v>646447</v>
      </c>
      <c r="D23" s="146">
        <v>507328</v>
      </c>
      <c r="E23" s="146">
        <v>395968</v>
      </c>
      <c r="F23" s="146">
        <v>700754</v>
      </c>
      <c r="G23" s="146">
        <v>682118</v>
      </c>
      <c r="H23" s="146">
        <v>751420</v>
      </c>
      <c r="I23" s="146">
        <v>750478</v>
      </c>
      <c r="J23" s="146"/>
      <c r="K23" s="330"/>
      <c r="L23" s="146"/>
      <c r="M23" s="146"/>
      <c r="N23" s="312">
        <f t="shared" si="2"/>
        <v>5210117</v>
      </c>
      <c r="O23" s="57"/>
      <c r="P23" s="87"/>
      <c r="Q23" s="80"/>
      <c r="R23" s="77"/>
      <c r="S23" s="77"/>
      <c r="T23" s="77"/>
      <c r="U23" s="77"/>
      <c r="V23" s="77"/>
      <c r="W23" s="77"/>
      <c r="X23" s="77"/>
      <c r="Y23" s="77"/>
      <c r="Z23" s="77"/>
      <c r="AA23" s="77"/>
      <c r="AB23" s="77"/>
      <c r="AC23" s="82"/>
      <c r="AD23" s="1"/>
      <c r="AE23" s="73"/>
    </row>
    <row r="24" spans="1:31" ht="18" customHeight="1">
      <c r="A24" s="174" t="s">
        <v>267</v>
      </c>
      <c r="B24" s="311">
        <v>1248281</v>
      </c>
      <c r="C24" s="146">
        <v>1120921</v>
      </c>
      <c r="D24" s="146">
        <v>1007127</v>
      </c>
      <c r="E24" s="146">
        <v>1159048</v>
      </c>
      <c r="F24" s="146">
        <v>1548517</v>
      </c>
      <c r="G24" s="146">
        <v>1127820</v>
      </c>
      <c r="H24" s="146">
        <v>1141965</v>
      </c>
      <c r="I24" s="146">
        <v>1458099</v>
      </c>
      <c r="J24" s="146"/>
      <c r="K24" s="330"/>
      <c r="L24" s="146"/>
      <c r="M24" s="146"/>
      <c r="N24" s="312">
        <f t="shared" si="2"/>
        <v>9811778</v>
      </c>
      <c r="O24" s="57"/>
      <c r="P24" s="87"/>
      <c r="Q24" s="80"/>
      <c r="R24" s="77"/>
      <c r="S24" s="77"/>
      <c r="T24" s="77"/>
      <c r="U24" s="77"/>
      <c r="V24" s="77"/>
      <c r="W24" s="77"/>
      <c r="X24" s="77"/>
      <c r="Y24" s="77"/>
      <c r="Z24" s="77"/>
      <c r="AA24" s="77"/>
      <c r="AB24" s="77"/>
      <c r="AC24" s="82"/>
      <c r="AD24" s="1"/>
      <c r="AE24" s="73"/>
    </row>
    <row r="25" spans="1:31" ht="18" customHeight="1">
      <c r="A25" s="174" t="s">
        <v>209</v>
      </c>
      <c r="B25" s="311">
        <v>0</v>
      </c>
      <c r="C25" s="146">
        <v>0</v>
      </c>
      <c r="D25" s="146">
        <v>0</v>
      </c>
      <c r="E25" s="146">
        <v>0</v>
      </c>
      <c r="F25" s="146">
        <v>0</v>
      </c>
      <c r="G25" s="146">
        <v>0</v>
      </c>
      <c r="H25" s="146">
        <v>0</v>
      </c>
      <c r="I25" s="146">
        <v>0</v>
      </c>
      <c r="J25" s="146"/>
      <c r="K25" s="330"/>
      <c r="L25" s="146"/>
      <c r="M25" s="146"/>
      <c r="N25" s="312">
        <f t="shared" si="2"/>
        <v>0</v>
      </c>
      <c r="O25" s="57"/>
      <c r="P25" s="87"/>
      <c r="Q25" s="80"/>
      <c r="R25" s="77"/>
      <c r="S25" s="77"/>
      <c r="T25" s="77"/>
      <c r="U25" s="77"/>
      <c r="V25" s="77"/>
      <c r="W25" s="77"/>
      <c r="X25" s="77"/>
      <c r="Y25" s="77"/>
      <c r="Z25" s="77"/>
      <c r="AA25" s="77"/>
      <c r="AB25" s="77"/>
      <c r="AC25" s="82"/>
      <c r="AD25" s="1"/>
      <c r="AE25" s="73"/>
    </row>
    <row r="26" spans="1:31" ht="18" customHeight="1">
      <c r="A26" s="174" t="s">
        <v>208</v>
      </c>
      <c r="B26" s="311">
        <v>0</v>
      </c>
      <c r="C26" s="146">
        <v>0</v>
      </c>
      <c r="D26" s="146">
        <v>0</v>
      </c>
      <c r="E26" s="146">
        <v>0</v>
      </c>
      <c r="F26" s="146">
        <v>0</v>
      </c>
      <c r="G26" s="146">
        <v>0</v>
      </c>
      <c r="H26" s="146">
        <v>0</v>
      </c>
      <c r="I26" s="146">
        <v>0</v>
      </c>
      <c r="J26" s="146"/>
      <c r="K26" s="330"/>
      <c r="L26" s="146"/>
      <c r="M26" s="146"/>
      <c r="N26" s="312">
        <f t="shared" si="2"/>
        <v>0</v>
      </c>
      <c r="O26" s="57"/>
      <c r="P26" s="87"/>
      <c r="Q26" s="80"/>
      <c r="R26" s="77"/>
      <c r="S26" s="77"/>
      <c r="T26" s="77"/>
      <c r="U26" s="77"/>
      <c r="V26" s="77"/>
      <c r="W26" s="77"/>
      <c r="X26" s="77"/>
      <c r="Y26" s="77"/>
      <c r="Z26" s="77"/>
      <c r="AA26" s="77"/>
      <c r="AB26" s="77"/>
      <c r="AC26" s="82"/>
      <c r="AD26" s="1"/>
      <c r="AE26" s="73"/>
    </row>
    <row r="27" spans="1:31" ht="18" customHeight="1">
      <c r="A27" s="174" t="s">
        <v>268</v>
      </c>
      <c r="B27" s="311">
        <v>0</v>
      </c>
      <c r="C27" s="146">
        <v>0</v>
      </c>
      <c r="D27" s="146">
        <v>0</v>
      </c>
      <c r="E27" s="146">
        <v>0</v>
      </c>
      <c r="F27" s="146">
        <v>349471</v>
      </c>
      <c r="G27" s="146">
        <v>0</v>
      </c>
      <c r="H27" s="146">
        <v>0</v>
      </c>
      <c r="I27" s="146">
        <v>0</v>
      </c>
      <c r="J27" s="146"/>
      <c r="K27" s="330"/>
      <c r="L27" s="146"/>
      <c r="M27" s="146"/>
      <c r="N27" s="312">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5">
        <f t="shared" ref="B28:N28" si="3">SUM(B18:B27)</f>
        <v>3353174</v>
      </c>
      <c r="C28" s="315">
        <f t="shared" si="3"/>
        <v>2917600</v>
      </c>
      <c r="D28" s="315">
        <f t="shared" si="3"/>
        <v>2810903</v>
      </c>
      <c r="E28" s="315">
        <f t="shared" si="3"/>
        <v>2806855</v>
      </c>
      <c r="F28" s="315">
        <f t="shared" si="3"/>
        <v>3611609</v>
      </c>
      <c r="G28" s="315">
        <f t="shared" si="3"/>
        <v>3066389</v>
      </c>
      <c r="H28" s="315">
        <f t="shared" si="3"/>
        <v>2985278</v>
      </c>
      <c r="I28" s="316">
        <f t="shared" si="3"/>
        <v>3541738</v>
      </c>
      <c r="J28" s="315">
        <f t="shared" si="3"/>
        <v>0</v>
      </c>
      <c r="K28" s="315">
        <f t="shared" si="3"/>
        <v>0</v>
      </c>
      <c r="L28" s="315">
        <f t="shared" si="3"/>
        <v>0</v>
      </c>
      <c r="M28" s="315">
        <f t="shared" si="3"/>
        <v>0</v>
      </c>
      <c r="N28" s="314">
        <f t="shared" si="3"/>
        <v>25093546</v>
      </c>
      <c r="O28" s="56"/>
      <c r="P28" s="73"/>
      <c r="Q28" s="85"/>
      <c r="R28" s="79"/>
      <c r="S28" s="79"/>
      <c r="T28" s="79"/>
      <c r="U28" s="79"/>
      <c r="V28" s="79"/>
      <c r="W28" s="79"/>
      <c r="X28" s="79"/>
      <c r="Y28" s="79"/>
      <c r="Z28" s="79"/>
      <c r="AA28" s="79"/>
      <c r="AB28" s="79"/>
      <c r="AC28" s="79"/>
      <c r="AD28" s="1"/>
      <c r="AE28" s="73"/>
    </row>
    <row r="29" spans="1:31">
      <c r="A29" s="352"/>
      <c r="B29" s="353"/>
      <c r="C29" s="353"/>
      <c r="D29" s="353"/>
      <c r="E29" s="353"/>
      <c r="F29" s="353"/>
      <c r="G29" s="353"/>
      <c r="H29" s="353"/>
      <c r="I29" s="73"/>
      <c r="J29" s="73"/>
      <c r="K29" s="73"/>
      <c r="L29" s="354"/>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61" t="s">
        <v>443</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v>-66762</v>
      </c>
      <c r="H3" s="146">
        <v>-54016</v>
      </c>
      <c r="I3" s="146">
        <v>-50968</v>
      </c>
      <c r="J3" s="146"/>
      <c r="K3" s="146"/>
      <c r="L3" s="146"/>
      <c r="M3" s="146"/>
      <c r="N3" s="312">
        <f>SUM(B3:M3)</f>
        <v>-389418</v>
      </c>
      <c r="P3" s="67"/>
      <c r="Q3" s="80"/>
      <c r="R3" s="88"/>
      <c r="S3" s="77"/>
      <c r="T3" s="77"/>
      <c r="U3" s="77"/>
      <c r="V3" s="77"/>
      <c r="W3" s="77"/>
      <c r="X3" s="77"/>
      <c r="Y3" s="77"/>
      <c r="Z3" s="77"/>
      <c r="AA3" s="77"/>
      <c r="AB3" s="82"/>
      <c r="AC3" s="82"/>
      <c r="AD3" s="86"/>
      <c r="AE3" s="73"/>
      <c r="AF3" s="73"/>
      <c r="AG3" s="73"/>
    </row>
    <row r="4" spans="1:33" ht="18.75" customHeight="1">
      <c r="A4" s="174" t="s">
        <v>207</v>
      </c>
      <c r="B4" s="146">
        <v>1343388</v>
      </c>
      <c r="C4" s="146">
        <v>1332786</v>
      </c>
      <c r="D4" s="146">
        <v>1004494</v>
      </c>
      <c r="E4" s="146">
        <v>1306855</v>
      </c>
      <c r="F4" s="146">
        <v>1275791</v>
      </c>
      <c r="G4" s="146">
        <v>1462705</v>
      </c>
      <c r="H4" s="146">
        <v>1305389</v>
      </c>
      <c r="I4" s="146">
        <v>1324445</v>
      </c>
      <c r="J4" s="146"/>
      <c r="K4" s="146"/>
      <c r="L4" s="146"/>
      <c r="M4" s="146"/>
      <c r="N4" s="312">
        <f t="shared" ref="N4:N13" si="0">SUM(B4:M4)</f>
        <v>10355853</v>
      </c>
      <c r="P4" s="67"/>
      <c r="Q4" s="80"/>
      <c r="R4" s="88"/>
      <c r="S4" s="77"/>
      <c r="T4" s="77"/>
      <c r="U4" s="77"/>
      <c r="V4" s="77"/>
      <c r="W4" s="77"/>
      <c r="X4" s="77"/>
      <c r="Y4" s="77"/>
      <c r="Z4" s="77"/>
      <c r="AA4" s="77"/>
      <c r="AB4" s="82"/>
      <c r="AC4" s="82"/>
      <c r="AD4" s="86"/>
      <c r="AE4" s="73"/>
      <c r="AF4" s="73"/>
      <c r="AG4" s="73"/>
    </row>
    <row r="5" spans="1:33" ht="18.75" customHeight="1">
      <c r="A5" s="174" t="s">
        <v>178</v>
      </c>
      <c r="B5" s="146">
        <v>10231</v>
      </c>
      <c r="C5" s="146">
        <v>-12523</v>
      </c>
      <c r="D5" s="146">
        <v>11502</v>
      </c>
      <c r="E5" s="146">
        <v>-17139</v>
      </c>
      <c r="F5" s="146">
        <v>16685</v>
      </c>
      <c r="G5" s="146">
        <v>-27579</v>
      </c>
      <c r="H5" s="146">
        <v>31812</v>
      </c>
      <c r="I5" s="146">
        <v>-3681</v>
      </c>
      <c r="J5" s="146"/>
      <c r="K5" s="146"/>
      <c r="L5" s="146"/>
      <c r="M5" s="146"/>
      <c r="N5" s="312">
        <f t="shared" si="0"/>
        <v>9308</v>
      </c>
      <c r="P5" s="67"/>
      <c r="Q5" s="80"/>
      <c r="R5" s="88"/>
      <c r="S5" s="77"/>
      <c r="T5" s="77"/>
      <c r="U5" s="77"/>
      <c r="V5" s="77"/>
      <c r="W5" s="77"/>
      <c r="X5" s="77"/>
      <c r="Y5" s="77"/>
      <c r="Z5" s="77"/>
      <c r="AA5" s="77"/>
      <c r="AB5" s="82"/>
      <c r="AC5" s="82"/>
      <c r="AD5" s="86"/>
      <c r="AE5" s="73"/>
      <c r="AF5" s="73"/>
      <c r="AG5" s="73"/>
    </row>
    <row r="6" spans="1:33" ht="18.75" customHeight="1">
      <c r="A6" s="174" t="s">
        <v>265</v>
      </c>
      <c r="B6" s="146">
        <v>462519</v>
      </c>
      <c r="C6" s="146">
        <v>399438</v>
      </c>
      <c r="D6" s="146">
        <v>351652</v>
      </c>
      <c r="E6" s="146">
        <v>368809</v>
      </c>
      <c r="F6" s="146">
        <v>340291</v>
      </c>
      <c r="G6" s="146">
        <v>341731</v>
      </c>
      <c r="H6" s="146">
        <v>344685</v>
      </c>
      <c r="I6" s="146">
        <v>386123</v>
      </c>
      <c r="J6" s="146"/>
      <c r="K6" s="146"/>
      <c r="L6" s="146"/>
      <c r="M6" s="146"/>
      <c r="N6" s="312">
        <f t="shared" si="0"/>
        <v>2995248</v>
      </c>
      <c r="P6" s="67"/>
      <c r="Q6" s="80"/>
      <c r="R6" s="88"/>
      <c r="S6" s="77"/>
      <c r="T6" s="77"/>
      <c r="U6" s="77"/>
      <c r="V6" s="77"/>
      <c r="W6" s="77"/>
      <c r="X6" s="77"/>
      <c r="Y6" s="77"/>
      <c r="Z6" s="77"/>
      <c r="AA6" s="77"/>
      <c r="AB6" s="82"/>
      <c r="AC6" s="82"/>
      <c r="AD6" s="86"/>
      <c r="AE6" s="73"/>
      <c r="AF6" s="73"/>
      <c r="AG6" s="73"/>
    </row>
    <row r="7" spans="1:33" ht="18.75" customHeight="1">
      <c r="A7" s="174" t="s">
        <v>266</v>
      </c>
      <c r="B7" s="146">
        <v>859103</v>
      </c>
      <c r="C7" s="146">
        <v>1055116</v>
      </c>
      <c r="D7" s="146">
        <v>661271</v>
      </c>
      <c r="E7" s="146">
        <v>895288</v>
      </c>
      <c r="F7" s="146">
        <v>881652</v>
      </c>
      <c r="G7" s="146">
        <v>1138096</v>
      </c>
      <c r="H7" s="146">
        <v>946975</v>
      </c>
      <c r="I7" s="146">
        <v>1080058</v>
      </c>
      <c r="J7" s="146"/>
      <c r="K7" s="146"/>
      <c r="L7" s="146"/>
      <c r="M7" s="146"/>
      <c r="N7" s="312">
        <f t="shared" si="0"/>
        <v>7517559</v>
      </c>
      <c r="P7" s="67"/>
      <c r="Q7" s="80"/>
      <c r="R7" s="88"/>
      <c r="S7" s="77"/>
      <c r="T7" s="77"/>
      <c r="U7" s="77"/>
      <c r="V7" s="77"/>
      <c r="W7" s="77"/>
      <c r="X7" s="77"/>
      <c r="Y7" s="77"/>
      <c r="Z7" s="77"/>
      <c r="AA7" s="77"/>
      <c r="AB7" s="82"/>
      <c r="AC7" s="82"/>
      <c r="AD7" s="86"/>
      <c r="AE7" s="73"/>
      <c r="AF7" s="73"/>
      <c r="AG7" s="73"/>
    </row>
    <row r="8" spans="1:33" ht="18.75" customHeight="1">
      <c r="A8" s="174" t="s">
        <v>267</v>
      </c>
      <c r="B8" s="146">
        <v>1231887</v>
      </c>
      <c r="C8" s="146">
        <v>1149702</v>
      </c>
      <c r="D8" s="146">
        <v>1299730</v>
      </c>
      <c r="E8" s="146">
        <v>1340295</v>
      </c>
      <c r="F8" s="146">
        <v>1443315</v>
      </c>
      <c r="G8" s="146">
        <v>1175515</v>
      </c>
      <c r="H8" s="146">
        <v>1282089</v>
      </c>
      <c r="I8" s="146">
        <v>1236789</v>
      </c>
      <c r="J8" s="146"/>
      <c r="K8" s="146"/>
      <c r="L8" s="146"/>
      <c r="M8" s="146"/>
      <c r="N8" s="312">
        <f t="shared" si="0"/>
        <v>10159322</v>
      </c>
      <c r="P8" s="67"/>
      <c r="Q8" s="80"/>
      <c r="R8" s="88"/>
      <c r="S8" s="77"/>
      <c r="T8" s="77"/>
      <c r="U8" s="77"/>
      <c r="V8" s="77"/>
      <c r="W8" s="77"/>
      <c r="X8" s="77"/>
      <c r="Y8" s="77"/>
      <c r="Z8" s="77"/>
      <c r="AA8" s="77"/>
      <c r="AB8" s="82"/>
      <c r="AC8" s="82"/>
      <c r="AD8" s="86"/>
      <c r="AE8" s="73"/>
      <c r="AF8" s="73"/>
      <c r="AG8" s="73"/>
    </row>
    <row r="9" spans="1:33" ht="18.75" customHeight="1">
      <c r="A9" s="174" t="s">
        <v>209</v>
      </c>
      <c r="B9" s="146">
        <v>315</v>
      </c>
      <c r="C9" s="146">
        <v>7058</v>
      </c>
      <c r="D9" s="146">
        <v>1470</v>
      </c>
      <c r="E9" s="146">
        <v>7184</v>
      </c>
      <c r="F9" s="146">
        <v>3393</v>
      </c>
      <c r="G9" s="146">
        <v>10807</v>
      </c>
      <c r="H9" s="146">
        <v>8380</v>
      </c>
      <c r="I9" s="146">
        <v>3154</v>
      </c>
      <c r="J9" s="146"/>
      <c r="K9" s="146"/>
      <c r="L9" s="146"/>
      <c r="M9" s="146"/>
      <c r="N9" s="312">
        <f t="shared" si="0"/>
        <v>41761</v>
      </c>
      <c r="P9" s="67"/>
      <c r="Q9" s="80"/>
      <c r="R9" s="88"/>
      <c r="S9" s="77"/>
      <c r="T9" s="77"/>
      <c r="U9" s="77"/>
      <c r="V9" s="77"/>
      <c r="W9" s="77"/>
      <c r="X9" s="77"/>
      <c r="Y9" s="77"/>
      <c r="Z9" s="77"/>
      <c r="AA9" s="77"/>
      <c r="AB9" s="82"/>
      <c r="AC9" s="82"/>
      <c r="AD9" s="86"/>
      <c r="AE9" s="73"/>
      <c r="AF9" s="73"/>
      <c r="AG9" s="73"/>
    </row>
    <row r="10" spans="1:33" ht="18.75" customHeight="1">
      <c r="A10" s="174" t="s">
        <v>208</v>
      </c>
      <c r="B10" s="146">
        <v>0</v>
      </c>
      <c r="C10" s="146">
        <v>0</v>
      </c>
      <c r="D10" s="146">
        <v>0</v>
      </c>
      <c r="E10" s="146">
        <v>0</v>
      </c>
      <c r="F10" s="146">
        <v>0</v>
      </c>
      <c r="G10" s="146">
        <v>0</v>
      </c>
      <c r="H10" s="146">
        <v>0</v>
      </c>
      <c r="I10" s="146">
        <v>0</v>
      </c>
      <c r="J10" s="146"/>
      <c r="K10" s="146"/>
      <c r="L10" s="146"/>
      <c r="M10" s="146"/>
      <c r="N10" s="312">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268</v>
      </c>
      <c r="B11" s="146">
        <v>-111384</v>
      </c>
      <c r="C11" s="146">
        <v>-240346</v>
      </c>
      <c r="D11" s="146">
        <v>321311</v>
      </c>
      <c r="E11" s="146">
        <v>16040</v>
      </c>
      <c r="F11" s="146">
        <v>-150098</v>
      </c>
      <c r="G11" s="146">
        <v>-156402</v>
      </c>
      <c r="H11" s="146">
        <v>113286</v>
      </c>
      <c r="I11" s="146">
        <v>-209887</v>
      </c>
      <c r="J11" s="146"/>
      <c r="K11" s="146"/>
      <c r="L11" s="146"/>
      <c r="M11" s="146"/>
      <c r="N11" s="312">
        <f t="shared" si="0"/>
        <v>-417480</v>
      </c>
      <c r="P11" s="67"/>
      <c r="Q11" s="80"/>
      <c r="R11" s="88"/>
      <c r="S11" s="77"/>
      <c r="T11" s="77"/>
      <c r="U11" s="77"/>
      <c r="V11" s="77"/>
      <c r="W11" s="77"/>
      <c r="X11" s="77"/>
      <c r="Y11" s="77"/>
      <c r="Z11" s="77"/>
      <c r="AA11" s="77"/>
      <c r="AB11" s="82"/>
      <c r="AC11" s="82"/>
      <c r="AD11" s="86"/>
      <c r="AE11" s="73"/>
      <c r="AF11" s="73"/>
      <c r="AG11" s="73"/>
    </row>
    <row r="12" spans="1:33" ht="18.75" customHeight="1">
      <c r="A12" s="174" t="s">
        <v>392</v>
      </c>
      <c r="B12" s="146">
        <v>80201</v>
      </c>
      <c r="C12" s="146">
        <v>-2059</v>
      </c>
      <c r="D12" s="146">
        <v>112695</v>
      </c>
      <c r="E12" s="146">
        <v>-14124</v>
      </c>
      <c r="F12" s="146">
        <v>85784</v>
      </c>
      <c r="G12" s="146">
        <v>81787</v>
      </c>
      <c r="H12" s="146">
        <v>-5590</v>
      </c>
      <c r="I12" s="146">
        <v>16969</v>
      </c>
      <c r="J12" s="146"/>
      <c r="K12" s="146"/>
      <c r="L12" s="146"/>
      <c r="M12" s="146"/>
      <c r="N12" s="312">
        <f t="shared" si="0"/>
        <v>355663</v>
      </c>
      <c r="P12" s="67"/>
      <c r="Q12" s="80"/>
      <c r="R12" s="88"/>
      <c r="S12" s="77"/>
      <c r="T12" s="77"/>
      <c r="U12" s="77"/>
      <c r="V12" s="77"/>
      <c r="W12" s="77"/>
      <c r="X12" s="77"/>
      <c r="Y12" s="77"/>
      <c r="Z12" s="77"/>
      <c r="AA12" s="77"/>
      <c r="AB12" s="82"/>
      <c r="AC12" s="82"/>
      <c r="AD12" s="86"/>
      <c r="AE12" s="73"/>
      <c r="AF12" s="73"/>
      <c r="AG12" s="73"/>
    </row>
    <row r="13" spans="1:33" ht="18.75" customHeight="1">
      <c r="A13" s="174" t="s">
        <v>393</v>
      </c>
      <c r="B13" s="146">
        <v>69519</v>
      </c>
      <c r="C13" s="146">
        <v>63918</v>
      </c>
      <c r="D13" s="146">
        <v>60286</v>
      </c>
      <c r="E13" s="146">
        <v>75596</v>
      </c>
      <c r="F13" s="146">
        <v>79883</v>
      </c>
      <c r="G13" s="146">
        <v>83524</v>
      </c>
      <c r="H13" s="146">
        <v>76911</v>
      </c>
      <c r="I13" s="146">
        <v>74375</v>
      </c>
      <c r="J13" s="146"/>
      <c r="K13" s="146"/>
      <c r="L13" s="146"/>
      <c r="M13" s="146"/>
      <c r="N13" s="312">
        <f t="shared" si="0"/>
        <v>584012</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3">
        <f>SUM(B3:B13)</f>
        <v>3898853</v>
      </c>
      <c r="C14" s="313">
        <f t="shared" ref="C14:M14" si="1">SUM(C3:C13)</f>
        <v>3708529</v>
      </c>
      <c r="D14" s="313">
        <f t="shared" si="1"/>
        <v>3799775</v>
      </c>
      <c r="E14" s="313">
        <f t="shared" si="1"/>
        <v>3920485</v>
      </c>
      <c r="F14" s="313">
        <f t="shared" si="1"/>
        <v>3933466</v>
      </c>
      <c r="G14" s="313">
        <f t="shared" si="1"/>
        <v>4043422</v>
      </c>
      <c r="H14" s="313">
        <f>SUM(H3:H13)</f>
        <v>4049921</v>
      </c>
      <c r="I14" s="313">
        <f t="shared" si="1"/>
        <v>3857377</v>
      </c>
      <c r="J14" s="313">
        <f t="shared" si="1"/>
        <v>0</v>
      </c>
      <c r="K14" s="313">
        <f t="shared" si="1"/>
        <v>0</v>
      </c>
      <c r="L14" s="313">
        <f t="shared" si="1"/>
        <v>0</v>
      </c>
      <c r="M14" s="313">
        <f t="shared" si="1"/>
        <v>0</v>
      </c>
      <c r="N14" s="314">
        <f>SUM(N3:N13)</f>
        <v>31211828</v>
      </c>
      <c r="P14" s="73"/>
      <c r="Q14" s="80"/>
      <c r="R14" s="77"/>
      <c r="S14" s="77"/>
      <c r="T14" s="77"/>
      <c r="U14" s="83"/>
      <c r="V14" s="83"/>
      <c r="W14" s="83"/>
      <c r="X14" s="77"/>
      <c r="Y14" s="77"/>
      <c r="Z14" s="77"/>
      <c r="AA14" s="77"/>
      <c r="AB14" s="82"/>
      <c r="AC14" s="82"/>
      <c r="AD14" s="86"/>
      <c r="AE14" s="73"/>
      <c r="AF14" s="73"/>
      <c r="AG14" s="73"/>
    </row>
    <row r="15" spans="1:33" ht="36" customHeight="1" thickBot="1">
      <c r="A15" s="284"/>
      <c r="B15" s="284"/>
      <c r="C15" s="284"/>
      <c r="D15" s="284"/>
      <c r="E15" s="284"/>
      <c r="F15" s="284"/>
      <c r="G15" s="284"/>
      <c r="H15" s="285"/>
      <c r="I15" s="284"/>
      <c r="J15" s="284"/>
      <c r="K15" s="284"/>
      <c r="L15" s="286"/>
      <c r="M15" s="284"/>
      <c r="N15" s="284"/>
      <c r="P15" s="73"/>
      <c r="Q15" s="80"/>
      <c r="R15" s="77"/>
      <c r="S15" s="77"/>
      <c r="T15" s="77"/>
      <c r="U15" s="77"/>
      <c r="V15" s="77"/>
      <c r="W15" s="77"/>
      <c r="X15" s="77"/>
      <c r="Y15" s="77"/>
      <c r="Z15" s="77"/>
      <c r="AA15" s="77"/>
      <c r="AB15" s="82"/>
      <c r="AC15" s="82"/>
      <c r="AD15" s="86"/>
      <c r="AE15" s="73"/>
      <c r="AF15" s="73"/>
      <c r="AG15" s="73"/>
    </row>
    <row r="16" spans="1:33" ht="25.5" customHeight="1">
      <c r="A16" s="461" t="s">
        <v>444</v>
      </c>
      <c r="B16" s="497"/>
      <c r="C16" s="497"/>
      <c r="D16" s="497"/>
      <c r="E16" s="497"/>
      <c r="F16" s="497"/>
      <c r="G16" s="497"/>
      <c r="H16" s="497"/>
      <c r="I16" s="497"/>
      <c r="J16" s="497"/>
      <c r="K16" s="497"/>
      <c r="L16" s="497"/>
      <c r="M16" s="497"/>
      <c r="N16" s="498"/>
      <c r="O16" s="63"/>
      <c r="P16" s="87"/>
      <c r="Q16" s="85"/>
      <c r="R16" s="79"/>
      <c r="S16" s="79"/>
      <c r="T16" s="79"/>
      <c r="U16" s="79"/>
      <c r="V16" s="79"/>
      <c r="W16" s="79"/>
      <c r="X16" s="79"/>
      <c r="Y16" s="79"/>
      <c r="Z16" s="79"/>
      <c r="AA16" s="79"/>
      <c r="AB16" s="79"/>
      <c r="AC16" s="79"/>
      <c r="AD16" s="79"/>
      <c r="AE16" s="73"/>
      <c r="AF16" s="73"/>
      <c r="AG16" s="73"/>
    </row>
    <row r="17" spans="1:31" ht="25.5" customHeight="1">
      <c r="A17" s="322"/>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430</v>
      </c>
      <c r="O17" s="56"/>
      <c r="P17" s="87"/>
      <c r="Q17" s="80"/>
      <c r="R17" s="81"/>
      <c r="S17" s="81"/>
      <c r="T17" s="81"/>
      <c r="U17" s="81"/>
      <c r="V17" s="81"/>
      <c r="W17" s="81"/>
      <c r="X17" s="81"/>
      <c r="Y17" s="81"/>
      <c r="Z17" s="81"/>
      <c r="AA17" s="81"/>
      <c r="AB17" s="81"/>
      <c r="AC17" s="81"/>
      <c r="AD17" s="1"/>
      <c r="AE17" s="73"/>
    </row>
    <row r="18" spans="1:31" ht="18.75" customHeight="1">
      <c r="A18" s="331" t="s">
        <v>245</v>
      </c>
      <c r="B18" s="146">
        <v>3898853</v>
      </c>
      <c r="C18" s="146">
        <v>3708529</v>
      </c>
      <c r="D18" s="146">
        <v>3799775</v>
      </c>
      <c r="E18" s="146">
        <v>3920485</v>
      </c>
      <c r="F18" s="146">
        <v>3933466</v>
      </c>
      <c r="G18" s="146">
        <v>4043422</v>
      </c>
      <c r="H18" s="146">
        <v>4049921</v>
      </c>
      <c r="I18" s="146">
        <v>3857377</v>
      </c>
      <c r="J18" s="146"/>
      <c r="K18" s="146"/>
      <c r="L18" s="146"/>
      <c r="M18" s="146"/>
      <c r="N18" s="312">
        <f>AVERAGE(B18:M18)</f>
        <v>3901478.5</v>
      </c>
      <c r="O18" s="57"/>
      <c r="P18" s="87"/>
      <c r="Q18" s="80"/>
      <c r="R18" s="77"/>
      <c r="S18" s="77"/>
      <c r="T18" s="77"/>
      <c r="U18" s="77"/>
      <c r="V18" s="77"/>
      <c r="W18" s="77"/>
      <c r="X18" s="77"/>
      <c r="Y18" s="77"/>
      <c r="Z18" s="77"/>
      <c r="AA18" s="77"/>
      <c r="AB18" s="77"/>
      <c r="AC18" s="82"/>
      <c r="AD18" s="1"/>
      <c r="AE18" s="73"/>
    </row>
    <row r="19" spans="1:31" ht="18.75" customHeight="1" thickBot="1">
      <c r="A19" s="332" t="s">
        <v>218</v>
      </c>
      <c r="B19" s="317">
        <v>125769.45161290323</v>
      </c>
      <c r="C19" s="317">
        <v>132447.46428571429</v>
      </c>
      <c r="D19" s="317">
        <v>122573.3870967742</v>
      </c>
      <c r="E19" s="317">
        <v>130682.83333333333</v>
      </c>
      <c r="F19" s="317">
        <v>126886</v>
      </c>
      <c r="G19" s="317">
        <v>134780.73333333334</v>
      </c>
      <c r="H19" s="317">
        <v>130642.6129032258</v>
      </c>
      <c r="I19" s="317">
        <v>124431.51612903226</v>
      </c>
      <c r="J19" s="317"/>
      <c r="K19" s="317"/>
      <c r="L19" s="317"/>
      <c r="M19" s="317"/>
      <c r="N19" s="314">
        <f>AVERAGE(B19:M19)</f>
        <v>128526.74983678955</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Normal="100" zoomScaleSheetLayoutView="80" zoomScalePageLayoutView="90" workbookViewId="0">
      <selection sqref="A1:N1"/>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1" t="s">
        <v>445</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507" t="s">
        <v>309</v>
      </c>
      <c r="B2" s="508"/>
      <c r="C2" s="508"/>
      <c r="D2" s="508"/>
      <c r="E2" s="508"/>
      <c r="F2" s="508"/>
      <c r="G2" s="508"/>
      <c r="H2" s="508"/>
      <c r="I2" s="508"/>
      <c r="J2" s="508"/>
      <c r="K2" s="508"/>
      <c r="L2" s="508"/>
      <c r="M2" s="508"/>
      <c r="N2" s="509"/>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3">
        <v>275929</v>
      </c>
      <c r="E4" s="92">
        <v>237554</v>
      </c>
      <c r="F4" s="92">
        <v>243227</v>
      </c>
      <c r="G4" s="92">
        <v>247120</v>
      </c>
      <c r="H4" s="92">
        <v>244380</v>
      </c>
      <c r="I4" s="92">
        <v>231325</v>
      </c>
      <c r="J4" s="92"/>
      <c r="K4" s="92"/>
      <c r="L4" s="92"/>
      <c r="M4" s="92"/>
      <c r="N4" s="235">
        <f>SUM(B4:M4)</f>
        <v>2024692</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3">
        <v>234693</v>
      </c>
      <c r="E5" s="92">
        <v>200758</v>
      </c>
      <c r="F5" s="92">
        <v>203572</v>
      </c>
      <c r="G5" s="92">
        <v>214403</v>
      </c>
      <c r="H5" s="92">
        <v>211274</v>
      </c>
      <c r="I5" s="92">
        <v>195253</v>
      </c>
      <c r="J5" s="92"/>
      <c r="K5" s="92"/>
      <c r="L5" s="92"/>
      <c r="M5" s="92"/>
      <c r="N5" s="235">
        <f t="shared" ref="N5:N6" si="0">SUM(B5:M5)</f>
        <v>1715739</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3">
        <v>318175</v>
      </c>
      <c r="E6" s="92">
        <v>289187</v>
      </c>
      <c r="F6" s="92">
        <v>279277</v>
      </c>
      <c r="G6" s="92">
        <v>300210</v>
      </c>
      <c r="H6" s="92">
        <v>301725</v>
      </c>
      <c r="I6" s="92">
        <v>287453</v>
      </c>
      <c r="J6" s="92"/>
      <c r="K6" s="92"/>
      <c r="L6" s="92"/>
      <c r="M6" s="92"/>
      <c r="N6" s="235">
        <f t="shared" si="0"/>
        <v>2379647</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828797</v>
      </c>
      <c r="E7" s="182">
        <f t="shared" si="1"/>
        <v>727499</v>
      </c>
      <c r="F7" s="182">
        <f t="shared" si="1"/>
        <v>726076</v>
      </c>
      <c r="G7" s="182">
        <f t="shared" si="1"/>
        <v>761733</v>
      </c>
      <c r="H7" s="182">
        <f t="shared" si="1"/>
        <v>757379</v>
      </c>
      <c r="I7" s="182">
        <f t="shared" si="1"/>
        <v>714031</v>
      </c>
      <c r="J7" s="182">
        <f t="shared" si="1"/>
        <v>0</v>
      </c>
      <c r="K7" s="182">
        <f t="shared" si="1"/>
        <v>0</v>
      </c>
      <c r="L7" s="182">
        <f t="shared" si="1"/>
        <v>0</v>
      </c>
      <c r="M7" s="182">
        <f t="shared" si="1"/>
        <v>0</v>
      </c>
      <c r="N7" s="236">
        <f t="shared" si="1"/>
        <v>6120078</v>
      </c>
      <c r="P7" s="73"/>
      <c r="Q7" s="80"/>
      <c r="R7" s="77"/>
      <c r="S7" s="77"/>
      <c r="T7" s="77"/>
      <c r="U7" s="83"/>
      <c r="V7" s="83"/>
      <c r="W7" s="83"/>
      <c r="X7" s="77"/>
      <c r="Y7" s="77"/>
      <c r="Z7" s="77"/>
      <c r="AA7" s="77"/>
      <c r="AB7" s="82"/>
      <c r="AC7" s="82"/>
      <c r="AD7" s="86"/>
      <c r="AE7" s="73"/>
      <c r="AF7" s="73"/>
      <c r="AG7" s="73"/>
    </row>
    <row r="8" spans="1:33" s="225" customFormat="1" ht="20.25" customHeight="1" thickBot="1">
      <c r="A8" s="335"/>
      <c r="B8" s="336"/>
      <c r="C8" s="336"/>
      <c r="D8" s="336"/>
      <c r="E8" s="336"/>
      <c r="F8" s="336"/>
      <c r="G8" s="336"/>
      <c r="H8" s="336"/>
      <c r="I8" s="336"/>
      <c r="J8" s="336"/>
      <c r="K8" s="336"/>
      <c r="L8" s="336"/>
      <c r="M8" s="336"/>
      <c r="N8" s="337"/>
      <c r="O8" s="206"/>
      <c r="P8" s="206"/>
      <c r="Q8" s="85"/>
      <c r="R8" s="196"/>
      <c r="S8" s="196"/>
      <c r="T8" s="196"/>
      <c r="U8" s="203"/>
      <c r="V8" s="203"/>
      <c r="W8" s="203"/>
      <c r="X8" s="196"/>
      <c r="Y8" s="196"/>
      <c r="Z8" s="196"/>
      <c r="AA8" s="196"/>
      <c r="AB8" s="260"/>
      <c r="AC8" s="260"/>
      <c r="AD8" s="261"/>
      <c r="AE8" s="206"/>
      <c r="AF8" s="206"/>
      <c r="AG8" s="206"/>
    </row>
    <row r="9" spans="1:33" ht="22.5" customHeight="1">
      <c r="A9" s="507" t="s">
        <v>310</v>
      </c>
      <c r="B9" s="508"/>
      <c r="C9" s="508"/>
      <c r="D9" s="508"/>
      <c r="E9" s="508"/>
      <c r="F9" s="508"/>
      <c r="G9" s="508"/>
      <c r="H9" s="508"/>
      <c r="I9" s="508"/>
      <c r="J9" s="508"/>
      <c r="K9" s="508"/>
      <c r="L9" s="508"/>
      <c r="M9" s="508"/>
      <c r="N9" s="509"/>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3">
        <v>287090</v>
      </c>
      <c r="E11" s="112">
        <v>248322</v>
      </c>
      <c r="F11" s="112">
        <v>178741</v>
      </c>
      <c r="G11" s="112">
        <v>168806</v>
      </c>
      <c r="H11" s="149">
        <v>232923</v>
      </c>
      <c r="I11" s="238">
        <v>248110</v>
      </c>
      <c r="J11" s="238"/>
      <c r="K11" s="238"/>
      <c r="L11" s="238"/>
      <c r="M11" s="149"/>
      <c r="N11" s="239">
        <f>SUM(B11:M11)</f>
        <v>1994188</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3">
        <v>189415</v>
      </c>
      <c r="E12" s="112">
        <v>142952</v>
      </c>
      <c r="F12" s="112">
        <v>69118</v>
      </c>
      <c r="G12" s="112">
        <v>141025</v>
      </c>
      <c r="H12" s="149">
        <v>47905</v>
      </c>
      <c r="I12" s="238">
        <v>165072</v>
      </c>
      <c r="J12" s="238"/>
      <c r="K12" s="238"/>
      <c r="L12" s="238"/>
      <c r="M12" s="149"/>
      <c r="N12" s="239">
        <f>SUM(B12:M12)</f>
        <v>1017605</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3">
        <v>315128</v>
      </c>
      <c r="E13" s="112">
        <v>319716</v>
      </c>
      <c r="F13" s="112">
        <v>320307</v>
      </c>
      <c r="G13" s="112">
        <v>310624</v>
      </c>
      <c r="H13" s="149">
        <v>300370</v>
      </c>
      <c r="I13" s="238">
        <v>315187</v>
      </c>
      <c r="J13" s="238"/>
      <c r="K13" s="238"/>
      <c r="L13" s="238"/>
      <c r="M13" s="149"/>
      <c r="N13" s="239">
        <f>SUM(B13:M13)</f>
        <v>2521322</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620455</v>
      </c>
      <c r="H14" s="240">
        <f t="shared" si="2"/>
        <v>581198</v>
      </c>
      <c r="I14" s="241">
        <f t="shared" si="2"/>
        <v>728369</v>
      </c>
      <c r="J14" s="240">
        <f t="shared" si="2"/>
        <v>0</v>
      </c>
      <c r="K14" s="240">
        <f>SUM(K11:K13)</f>
        <v>0</v>
      </c>
      <c r="L14" s="240">
        <f>SUM(L11:L13)</f>
        <v>0</v>
      </c>
      <c r="M14" s="240">
        <f t="shared" si="2"/>
        <v>0</v>
      </c>
      <c r="N14" s="237">
        <f t="shared" si="2"/>
        <v>5533115</v>
      </c>
      <c r="O14" s="56"/>
      <c r="P14" s="73"/>
      <c r="Q14" s="85"/>
      <c r="R14" s="79"/>
      <c r="S14" s="79"/>
      <c r="T14" s="79"/>
      <c r="U14" s="79"/>
      <c r="V14" s="79"/>
      <c r="W14" s="79"/>
      <c r="X14" s="79"/>
      <c r="Y14" s="79"/>
      <c r="Z14" s="79"/>
      <c r="AA14" s="79"/>
      <c r="AB14" s="79"/>
      <c r="AC14" s="79"/>
      <c r="AD14" s="1"/>
      <c r="AE14" s="73"/>
    </row>
    <row r="15" spans="1:33">
      <c r="A15" s="352"/>
      <c r="B15" s="1"/>
      <c r="C15" s="1"/>
      <c r="D15" s="1"/>
      <c r="E15" s="1"/>
      <c r="F15" s="1"/>
      <c r="G15" s="1"/>
      <c r="H15" s="1"/>
      <c r="I15" s="73"/>
      <c r="J15" s="73"/>
      <c r="K15" s="73"/>
      <c r="L15" s="354"/>
      <c r="M15" s="73"/>
      <c r="N15" s="73"/>
      <c r="P15" s="73"/>
      <c r="Q15" s="80"/>
      <c r="R15" s="77"/>
      <c r="S15" s="77"/>
      <c r="T15" s="77"/>
      <c r="U15" s="77"/>
      <c r="V15" s="77"/>
      <c r="W15" s="77"/>
      <c r="X15" s="77"/>
      <c r="Y15" s="77"/>
      <c r="Z15" s="77"/>
      <c r="AA15" s="77"/>
      <c r="AB15" s="82"/>
      <c r="AC15" s="82"/>
      <c r="AD15" s="1"/>
      <c r="AE15" s="73"/>
    </row>
    <row r="16" spans="1:33">
      <c r="A16" s="357" t="s">
        <v>394</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4"/>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Normal="100" zoomScaleSheetLayoutView="80" workbookViewId="0">
      <selection sqref="A1:N1"/>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61" t="s">
        <v>453</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507" t="s">
        <v>307</v>
      </c>
      <c r="B2" s="508"/>
      <c r="C2" s="508"/>
      <c r="D2" s="508"/>
      <c r="E2" s="508"/>
      <c r="F2" s="508"/>
      <c r="G2" s="508"/>
      <c r="H2" s="508"/>
      <c r="I2" s="508"/>
      <c r="J2" s="508"/>
      <c r="K2" s="508"/>
      <c r="L2" s="508"/>
      <c r="M2" s="508"/>
      <c r="N2" s="509"/>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v>24067</v>
      </c>
      <c r="G4" s="92">
        <v>20214</v>
      </c>
      <c r="H4" s="92">
        <v>25058</v>
      </c>
      <c r="I4" s="92">
        <v>15993</v>
      </c>
      <c r="J4" s="111"/>
      <c r="K4" s="345"/>
      <c r="L4" s="319"/>
      <c r="M4" s="319"/>
      <c r="N4" s="235">
        <f>SUM(B4:M4)</f>
        <v>183052</v>
      </c>
      <c r="P4" s="197"/>
      <c r="Q4" s="198"/>
      <c r="R4" s="198"/>
      <c r="S4" s="198"/>
      <c r="T4" s="198"/>
      <c r="U4" s="198"/>
      <c r="V4" s="196"/>
      <c r="W4" s="77"/>
      <c r="X4" s="77"/>
      <c r="Y4" s="77"/>
      <c r="Z4" s="77"/>
      <c r="AA4" s="77"/>
      <c r="AB4" s="82"/>
      <c r="AC4" s="82"/>
      <c r="AD4" s="86"/>
      <c r="AE4" s="73"/>
      <c r="AF4" s="73"/>
      <c r="AG4" s="73"/>
    </row>
    <row r="5" spans="1:33" ht="18" customHeight="1">
      <c r="A5" s="174" t="s">
        <v>475</v>
      </c>
      <c r="B5" s="92">
        <v>37320</v>
      </c>
      <c r="C5" s="92">
        <v>26376</v>
      </c>
      <c r="D5" s="92">
        <v>36081</v>
      </c>
      <c r="E5" s="92">
        <v>42981</v>
      </c>
      <c r="F5" s="92">
        <v>43578</v>
      </c>
      <c r="G5" s="92">
        <v>43022</v>
      </c>
      <c r="H5" s="92">
        <v>35303</v>
      </c>
      <c r="I5" s="92">
        <v>39774</v>
      </c>
      <c r="J5" s="111"/>
      <c r="K5" s="345"/>
      <c r="L5" s="319"/>
      <c r="M5" s="319"/>
      <c r="N5" s="235">
        <f>SUM(B5:M5)</f>
        <v>304435</v>
      </c>
      <c r="P5" s="197"/>
      <c r="Q5" s="198"/>
      <c r="R5" s="198"/>
      <c r="S5" s="198"/>
      <c r="T5" s="198"/>
      <c r="U5" s="198"/>
      <c r="V5" s="196"/>
      <c r="W5" s="77"/>
      <c r="X5" s="77"/>
      <c r="Y5" s="77"/>
      <c r="Z5" s="77"/>
      <c r="AA5" s="77"/>
      <c r="AB5" s="82"/>
      <c r="AC5" s="82"/>
      <c r="AD5" s="86"/>
      <c r="AE5" s="73"/>
      <c r="AF5" s="73"/>
      <c r="AG5" s="73"/>
    </row>
    <row r="6" spans="1:33" ht="18" customHeight="1">
      <c r="A6" s="174" t="s">
        <v>476</v>
      </c>
      <c r="B6" s="92">
        <v>47096</v>
      </c>
      <c r="C6" s="92">
        <v>43125</v>
      </c>
      <c r="D6" s="92">
        <v>43800</v>
      </c>
      <c r="E6" s="92">
        <v>7675</v>
      </c>
      <c r="F6" s="92">
        <v>0</v>
      </c>
      <c r="G6" s="92">
        <v>22808</v>
      </c>
      <c r="H6" s="92">
        <v>38318</v>
      </c>
      <c r="I6" s="92">
        <v>40529</v>
      </c>
      <c r="J6" s="111"/>
      <c r="K6" s="345"/>
      <c r="L6" s="319"/>
      <c r="M6" s="319"/>
      <c r="N6" s="235">
        <f t="shared" ref="N6:N10" si="0">SUM(B6:M6)</f>
        <v>243351</v>
      </c>
      <c r="P6" s="197"/>
      <c r="Q6" s="199"/>
      <c r="R6" s="199"/>
      <c r="S6" s="199"/>
      <c r="T6" s="199"/>
      <c r="U6" s="199"/>
      <c r="V6" s="196"/>
      <c r="W6" s="77"/>
      <c r="X6" s="77"/>
      <c r="Y6" s="77"/>
      <c r="Z6" s="77"/>
      <c r="AA6" s="77"/>
      <c r="AB6" s="82"/>
      <c r="AC6" s="82"/>
      <c r="AD6" s="86"/>
      <c r="AE6" s="73"/>
      <c r="AF6" s="73"/>
      <c r="AG6" s="73"/>
    </row>
    <row r="7" spans="1:33" ht="18" customHeight="1">
      <c r="A7" s="174" t="s">
        <v>558</v>
      </c>
      <c r="B7" s="92">
        <v>177182</v>
      </c>
      <c r="C7" s="92">
        <v>167662</v>
      </c>
      <c r="D7" s="92">
        <v>184779.91561950001</v>
      </c>
      <c r="E7" s="92">
        <v>157912.73354429999</v>
      </c>
      <c r="F7" s="92">
        <v>168887.85404490001</v>
      </c>
      <c r="G7" s="92">
        <v>163301.41066230001</v>
      </c>
      <c r="H7" s="92">
        <v>140229.8893719</v>
      </c>
      <c r="I7" s="92">
        <v>116565</v>
      </c>
      <c r="J7" s="111"/>
      <c r="K7" s="345"/>
      <c r="L7" s="319"/>
      <c r="M7" s="319"/>
      <c r="N7" s="235">
        <f t="shared" si="0"/>
        <v>1276520.8032428999</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v>34894</v>
      </c>
      <c r="G8" s="92">
        <v>26356</v>
      </c>
      <c r="H8" s="92">
        <v>61005</v>
      </c>
      <c r="I8" s="92">
        <v>60765</v>
      </c>
      <c r="J8" s="111"/>
      <c r="K8" s="345"/>
      <c r="L8" s="319"/>
      <c r="M8" s="319"/>
      <c r="N8" s="388">
        <f t="shared" si="0"/>
        <v>415642</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v>52259</v>
      </c>
      <c r="G9" s="92">
        <v>53590</v>
      </c>
      <c r="H9" s="92">
        <v>40468</v>
      </c>
      <c r="I9" s="92">
        <v>56681</v>
      </c>
      <c r="J9" s="111"/>
      <c r="K9" s="345"/>
      <c r="L9" s="319"/>
      <c r="M9" s="319"/>
      <c r="N9" s="235">
        <f t="shared" si="0"/>
        <v>275231</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v>30153</v>
      </c>
      <c r="G10" s="92">
        <v>45159</v>
      </c>
      <c r="H10" s="92">
        <v>55216</v>
      </c>
      <c r="I10" s="92">
        <v>57649</v>
      </c>
      <c r="J10" s="111"/>
      <c r="K10" s="345"/>
      <c r="L10" s="319"/>
      <c r="M10" s="319"/>
      <c r="N10" s="235">
        <f t="shared" si="0"/>
        <v>401754</v>
      </c>
      <c r="P10" s="197"/>
      <c r="Q10" s="199"/>
      <c r="R10" s="199"/>
      <c r="S10" s="199"/>
      <c r="T10" s="199"/>
      <c r="U10" s="199"/>
      <c r="V10" s="196"/>
      <c r="W10" s="77"/>
      <c r="X10" s="77"/>
      <c r="Y10" s="77"/>
      <c r="Z10" s="77"/>
      <c r="AA10" s="77"/>
      <c r="AB10" s="82"/>
      <c r="AC10" s="82"/>
      <c r="AD10" s="86"/>
      <c r="AE10" s="73"/>
      <c r="AF10" s="73"/>
      <c r="AG10" s="73"/>
    </row>
    <row r="11" spans="1:33" ht="18" customHeight="1">
      <c r="A11" s="174" t="s">
        <v>253</v>
      </c>
      <c r="B11" s="92">
        <v>6273</v>
      </c>
      <c r="C11" s="92">
        <v>7802</v>
      </c>
      <c r="D11" s="92">
        <v>51776</v>
      </c>
      <c r="E11" s="92">
        <v>4398</v>
      </c>
      <c r="F11" s="92">
        <v>3455</v>
      </c>
      <c r="G11" s="92">
        <v>6414</v>
      </c>
      <c r="H11" s="92">
        <v>8507</v>
      </c>
      <c r="I11" s="92">
        <v>13198</v>
      </c>
      <c r="J11" s="111"/>
      <c r="K11" s="345"/>
      <c r="L11" s="319"/>
      <c r="M11" s="319"/>
      <c r="N11" s="235">
        <f>SUM(B11:M11)</f>
        <v>101823</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357293.85404490004</v>
      </c>
      <c r="G12" s="182">
        <f t="shared" si="1"/>
        <v>380864.41066230001</v>
      </c>
      <c r="H12" s="182">
        <f t="shared" si="1"/>
        <v>404104.8893719</v>
      </c>
      <c r="I12" s="182">
        <f t="shared" si="1"/>
        <v>401154</v>
      </c>
      <c r="J12" s="182">
        <f t="shared" si="1"/>
        <v>0</v>
      </c>
      <c r="K12" s="182">
        <f t="shared" si="1"/>
        <v>0</v>
      </c>
      <c r="L12" s="177">
        <f t="shared" si="1"/>
        <v>0</v>
      </c>
      <c r="M12" s="177">
        <f t="shared" si="1"/>
        <v>0</v>
      </c>
      <c r="N12" s="235">
        <f t="shared" si="1"/>
        <v>3201808.8032428999</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5"/>
      <c r="B13" s="336"/>
      <c r="C13" s="336"/>
      <c r="D13" s="336"/>
      <c r="E13" s="336"/>
      <c r="F13" s="336"/>
      <c r="G13" s="336"/>
      <c r="H13" s="336"/>
      <c r="I13" s="336"/>
      <c r="J13" s="336"/>
      <c r="K13" s="336"/>
      <c r="L13" s="338"/>
      <c r="M13" s="338"/>
      <c r="N13" s="337"/>
      <c r="O13" s="206"/>
      <c r="P13" s="197"/>
      <c r="Q13" s="199"/>
      <c r="R13" s="199"/>
      <c r="S13" s="199"/>
      <c r="T13" s="199"/>
      <c r="U13" s="199"/>
      <c r="V13" s="203"/>
      <c r="W13" s="203"/>
      <c r="X13" s="196"/>
      <c r="Y13" s="196"/>
      <c r="Z13" s="196"/>
      <c r="AA13" s="196"/>
      <c r="AB13" s="260"/>
      <c r="AC13" s="260"/>
      <c r="AD13" s="261"/>
      <c r="AE13" s="206"/>
      <c r="AF13" s="206"/>
      <c r="AG13" s="206"/>
    </row>
    <row r="14" spans="1:33" ht="22.5" customHeight="1">
      <c r="A14" s="507" t="s">
        <v>308</v>
      </c>
      <c r="B14" s="508"/>
      <c r="C14" s="508"/>
      <c r="D14" s="508"/>
      <c r="E14" s="508"/>
      <c r="F14" s="508"/>
      <c r="G14" s="508"/>
      <c r="H14" s="508"/>
      <c r="I14" s="508"/>
      <c r="J14" s="508"/>
      <c r="K14" s="508"/>
      <c r="L14" s="508"/>
      <c r="M14" s="508"/>
      <c r="N14" s="509"/>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v>16222</v>
      </c>
      <c r="G16" s="92">
        <v>20181</v>
      </c>
      <c r="H16" s="92">
        <v>18920</v>
      </c>
      <c r="I16" s="92">
        <v>17006</v>
      </c>
      <c r="J16" s="111"/>
      <c r="K16" s="346"/>
      <c r="L16" s="319"/>
      <c r="M16" s="319"/>
      <c r="N16" s="235">
        <f>SUM(B16:M16)</f>
        <v>174741</v>
      </c>
      <c r="O16" s="57"/>
      <c r="P16" s="87"/>
      <c r="Q16" s="80"/>
      <c r="R16" s="77"/>
      <c r="S16" s="77"/>
      <c r="T16" s="77"/>
      <c r="U16" s="77"/>
      <c r="V16" s="77"/>
      <c r="W16" s="77"/>
      <c r="X16" s="77"/>
      <c r="Y16" s="77"/>
      <c r="Z16" s="77"/>
      <c r="AA16" s="77"/>
      <c r="AB16" s="77"/>
      <c r="AC16" s="82"/>
      <c r="AD16" s="1"/>
      <c r="AE16" s="73"/>
    </row>
    <row r="17" spans="1:31" ht="18" customHeight="1">
      <c r="A17" s="174" t="s">
        <v>475</v>
      </c>
      <c r="B17" s="92">
        <v>25385</v>
      </c>
      <c r="C17" s="92">
        <v>44690</v>
      </c>
      <c r="D17" s="92">
        <v>31951</v>
      </c>
      <c r="E17" s="92">
        <v>44817</v>
      </c>
      <c r="F17" s="92">
        <v>28006</v>
      </c>
      <c r="G17" s="92">
        <v>55023</v>
      </c>
      <c r="H17" s="92">
        <v>40873</v>
      </c>
      <c r="I17" s="92">
        <v>31993</v>
      </c>
      <c r="J17" s="111"/>
      <c r="K17" s="346"/>
      <c r="L17" s="319"/>
      <c r="M17" s="319"/>
      <c r="N17" s="235">
        <f t="shared" ref="N17:N23" si="2">SUM(B17:M17)</f>
        <v>302738</v>
      </c>
      <c r="O17" s="57"/>
      <c r="P17" s="87"/>
      <c r="Q17" s="80"/>
      <c r="R17" s="77"/>
      <c r="S17" s="77"/>
      <c r="T17" s="77"/>
      <c r="U17" s="77"/>
      <c r="V17" s="77"/>
      <c r="W17" s="77"/>
      <c r="X17" s="77"/>
      <c r="Y17" s="77"/>
      <c r="Z17" s="77"/>
      <c r="AA17" s="77"/>
      <c r="AB17" s="77"/>
      <c r="AC17" s="82"/>
      <c r="AD17" s="1"/>
      <c r="AE17" s="73"/>
    </row>
    <row r="18" spans="1:31" ht="18" customHeight="1">
      <c r="A18" s="174" t="s">
        <v>476</v>
      </c>
      <c r="B18" s="92">
        <v>39143</v>
      </c>
      <c r="C18" s="92">
        <v>31755</v>
      </c>
      <c r="D18" s="92">
        <v>63709</v>
      </c>
      <c r="E18" s="92">
        <v>9351</v>
      </c>
      <c r="F18" s="92">
        <v>2562</v>
      </c>
      <c r="G18" s="92">
        <v>16407</v>
      </c>
      <c r="H18" s="92">
        <v>41204</v>
      </c>
      <c r="I18" s="92">
        <v>20907</v>
      </c>
      <c r="J18" s="111"/>
      <c r="K18" s="346"/>
      <c r="L18" s="319"/>
      <c r="M18" s="319"/>
      <c r="N18" s="235">
        <f t="shared" si="2"/>
        <v>225038</v>
      </c>
      <c r="O18" s="57"/>
      <c r="P18" s="87"/>
      <c r="Q18" s="80"/>
      <c r="R18" s="77"/>
      <c r="S18" s="77"/>
      <c r="T18" s="77"/>
      <c r="U18" s="77"/>
      <c r="V18" s="77"/>
      <c r="W18" s="77"/>
      <c r="X18" s="77"/>
      <c r="Y18" s="77"/>
      <c r="Z18" s="77"/>
      <c r="AA18" s="77"/>
      <c r="AB18" s="77"/>
      <c r="AC18" s="82"/>
      <c r="AD18" s="1"/>
      <c r="AE18" s="73"/>
    </row>
    <row r="19" spans="1:31" ht="18" customHeight="1">
      <c r="A19" s="174" t="s">
        <v>558</v>
      </c>
      <c r="B19" s="92">
        <v>141203</v>
      </c>
      <c r="C19" s="92">
        <v>111197</v>
      </c>
      <c r="D19" s="92">
        <v>146650.9426785</v>
      </c>
      <c r="E19" s="92">
        <v>94225.646050199997</v>
      </c>
      <c r="F19" s="92">
        <v>170274.93945120001</v>
      </c>
      <c r="G19" s="92">
        <v>143421.3651465</v>
      </c>
      <c r="H19" s="92">
        <v>72069.4741221</v>
      </c>
      <c r="I19" s="92">
        <v>117626</v>
      </c>
      <c r="J19" s="111"/>
      <c r="K19" s="346"/>
      <c r="L19" s="319"/>
      <c r="M19" s="319"/>
      <c r="N19" s="235">
        <f>SUM(B19:M19)</f>
        <v>996668.36744850012</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v>31736</v>
      </c>
      <c r="G20" s="92">
        <v>41020</v>
      </c>
      <c r="H20" s="92">
        <v>42268</v>
      </c>
      <c r="I20" s="92">
        <v>63230</v>
      </c>
      <c r="J20" s="111"/>
      <c r="K20" s="346"/>
      <c r="L20" s="319"/>
      <c r="M20" s="319"/>
      <c r="N20" s="388">
        <f t="shared" si="2"/>
        <v>447147</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v>55398</v>
      </c>
      <c r="G21" s="92">
        <v>75615</v>
      </c>
      <c r="H21" s="92">
        <v>54602</v>
      </c>
      <c r="I21" s="92">
        <v>28453</v>
      </c>
      <c r="J21" s="111"/>
      <c r="K21" s="346"/>
      <c r="L21" s="319"/>
      <c r="M21" s="319"/>
      <c r="N21" s="235">
        <f t="shared" si="2"/>
        <v>342778</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v>71080</v>
      </c>
      <c r="G22" s="92">
        <v>25714</v>
      </c>
      <c r="H22" s="92">
        <v>65412</v>
      </c>
      <c r="I22" s="92">
        <v>33848</v>
      </c>
      <c r="J22" s="111"/>
      <c r="K22" s="346"/>
      <c r="L22" s="319"/>
      <c r="M22" s="319"/>
      <c r="N22" s="235">
        <f t="shared" si="2"/>
        <v>374256</v>
      </c>
      <c r="O22" s="57"/>
      <c r="P22" s="87"/>
      <c r="Q22" s="80"/>
      <c r="R22" s="77"/>
      <c r="S22" s="77"/>
      <c r="T22" s="77"/>
      <c r="U22" s="77"/>
      <c r="V22" s="77"/>
      <c r="W22" s="77"/>
      <c r="X22" s="77"/>
      <c r="Y22" s="77"/>
      <c r="Z22" s="77"/>
      <c r="AA22" s="77"/>
      <c r="AB22" s="77"/>
      <c r="AC22" s="82"/>
      <c r="AD22" s="1"/>
      <c r="AE22" s="73"/>
    </row>
    <row r="23" spans="1:31" ht="18" customHeight="1">
      <c r="A23" s="174" t="s">
        <v>253</v>
      </c>
      <c r="B23" s="92">
        <v>0</v>
      </c>
      <c r="C23" s="92">
        <v>0</v>
      </c>
      <c r="D23" s="92">
        <v>0</v>
      </c>
      <c r="E23" s="92">
        <v>0</v>
      </c>
      <c r="F23" s="92">
        <v>0</v>
      </c>
      <c r="G23" s="92">
        <v>0</v>
      </c>
      <c r="H23" s="92">
        <v>0</v>
      </c>
      <c r="I23" s="92">
        <v>0</v>
      </c>
      <c r="J23" s="111"/>
      <c r="K23" s="346"/>
      <c r="L23" s="319"/>
      <c r="M23" s="319"/>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319744.64605019998</v>
      </c>
      <c r="F24" s="240">
        <f t="shared" si="3"/>
        <v>375278.93945120001</v>
      </c>
      <c r="G24" s="240">
        <f t="shared" si="3"/>
        <v>377381.3651465</v>
      </c>
      <c r="H24" s="240">
        <f t="shared" si="3"/>
        <v>335348.47412209999</v>
      </c>
      <c r="I24" s="240">
        <f t="shared" si="3"/>
        <v>313063</v>
      </c>
      <c r="J24" s="240">
        <f t="shared" si="3"/>
        <v>0</v>
      </c>
      <c r="K24" s="240">
        <f>SUM(K16:K23)</f>
        <v>0</v>
      </c>
      <c r="L24" s="240">
        <f t="shared" si="3"/>
        <v>0</v>
      </c>
      <c r="M24" s="240">
        <f t="shared" si="3"/>
        <v>0</v>
      </c>
      <c r="N24" s="235">
        <f t="shared" si="3"/>
        <v>2863366.3674485004</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418</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89"/>
      <c r="C29" s="389"/>
      <c r="D29" s="89"/>
      <c r="E29" s="89"/>
      <c r="F29" s="89"/>
      <c r="G29" s="89"/>
      <c r="H29" s="89"/>
      <c r="L29" s="53"/>
      <c r="Q29" s="80"/>
      <c r="R29" s="77"/>
      <c r="S29" s="77"/>
      <c r="T29" s="77"/>
      <c r="U29" s="77"/>
      <c r="V29" s="77"/>
      <c r="W29" s="84"/>
      <c r="X29" s="77"/>
      <c r="Y29" s="77"/>
      <c r="Z29" s="77"/>
      <c r="AA29" s="77"/>
      <c r="AB29" s="82"/>
      <c r="AC29" s="82"/>
      <c r="AD29" s="1"/>
      <c r="AE29" s="73"/>
    </row>
    <row r="30" spans="1:31">
      <c r="B30" s="389"/>
      <c r="C30" s="389"/>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sqref="A1:N1"/>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1" t="s">
        <v>452</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507" t="s">
        <v>307</v>
      </c>
      <c r="B2" s="508"/>
      <c r="C2" s="508"/>
      <c r="D2" s="508"/>
      <c r="E2" s="508"/>
      <c r="F2" s="508"/>
      <c r="G2" s="508"/>
      <c r="H2" s="508"/>
      <c r="I2" s="508"/>
      <c r="J2" s="508"/>
      <c r="K2" s="508"/>
      <c r="L2" s="508"/>
      <c r="M2" s="508"/>
      <c r="N2" s="509"/>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312</v>
      </c>
      <c r="B4" s="112">
        <v>62873</v>
      </c>
      <c r="C4" s="112">
        <v>55360.039132799997</v>
      </c>
      <c r="D4" s="112">
        <v>65255.6098404</v>
      </c>
      <c r="E4" s="112">
        <v>57620.743405200003</v>
      </c>
      <c r="F4" s="112">
        <v>62755.408807200001</v>
      </c>
      <c r="G4" s="112">
        <v>57574.476985499998</v>
      </c>
      <c r="H4" s="112">
        <v>61508</v>
      </c>
      <c r="I4" s="294">
        <v>43611</v>
      </c>
      <c r="J4" s="92"/>
      <c r="K4" s="347"/>
      <c r="L4" s="92"/>
      <c r="M4" s="92"/>
      <c r="N4" s="235">
        <f>SUM(B4:M4)</f>
        <v>466558.27817110001</v>
      </c>
      <c r="P4" s="67"/>
      <c r="Q4" s="80"/>
      <c r="R4" s="88"/>
      <c r="S4" s="77"/>
      <c r="T4" s="77"/>
      <c r="U4" s="77"/>
      <c r="V4" s="77"/>
      <c r="W4" s="77"/>
      <c r="X4" s="77"/>
      <c r="Y4" s="77"/>
      <c r="Z4" s="77"/>
      <c r="AA4" s="77"/>
      <c r="AB4" s="82"/>
      <c r="AC4" s="82"/>
      <c r="AD4" s="86"/>
      <c r="AE4" s="73"/>
      <c r="AF4" s="73"/>
      <c r="AG4" s="73"/>
    </row>
    <row r="5" spans="1:33" ht="18" customHeight="1">
      <c r="A5" s="174" t="s">
        <v>341</v>
      </c>
      <c r="B5" s="112">
        <v>103468</v>
      </c>
      <c r="C5" s="112">
        <v>100188</v>
      </c>
      <c r="D5" s="112">
        <v>31079</v>
      </c>
      <c r="E5" s="112">
        <v>54179</v>
      </c>
      <c r="F5" s="112">
        <v>120483</v>
      </c>
      <c r="G5" s="112">
        <v>110073</v>
      </c>
      <c r="H5" s="92">
        <v>127611</v>
      </c>
      <c r="I5" s="294">
        <v>118526</v>
      </c>
      <c r="J5" s="92"/>
      <c r="K5" s="347"/>
      <c r="L5" s="92"/>
      <c r="M5" s="92"/>
      <c r="N5" s="235">
        <f t="shared" ref="N5:N6" si="0">SUM(B5:M5)</f>
        <v>765607</v>
      </c>
      <c r="P5" s="67"/>
      <c r="Q5" s="80"/>
      <c r="R5" s="88"/>
      <c r="S5" s="77"/>
      <c r="T5" s="77"/>
      <c r="U5" s="77"/>
      <c r="V5" s="77"/>
      <c r="W5" s="77"/>
      <c r="X5" s="77"/>
      <c r="Y5" s="77"/>
      <c r="Z5" s="77"/>
      <c r="AA5" s="77"/>
      <c r="AB5" s="82"/>
      <c r="AC5" s="82"/>
      <c r="AD5" s="86"/>
      <c r="AE5" s="73"/>
      <c r="AF5" s="73"/>
      <c r="AG5" s="73"/>
    </row>
    <row r="6" spans="1:33" ht="18" customHeight="1">
      <c r="A6" s="174" t="s">
        <v>313</v>
      </c>
      <c r="B6" s="112">
        <v>1939</v>
      </c>
      <c r="C6" s="112">
        <v>2287</v>
      </c>
      <c r="D6" s="112">
        <v>358</v>
      </c>
      <c r="E6" s="112">
        <v>2594</v>
      </c>
      <c r="F6" s="112">
        <v>2433</v>
      </c>
      <c r="G6" s="112">
        <v>2770</v>
      </c>
      <c r="H6" s="92">
        <v>2862</v>
      </c>
      <c r="I6" s="294">
        <v>2485</v>
      </c>
      <c r="J6" s="92"/>
      <c r="K6" s="347"/>
      <c r="L6" s="92"/>
      <c r="M6" s="92"/>
      <c r="N6" s="235">
        <f t="shared" si="0"/>
        <v>17728</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185671.4088072</v>
      </c>
      <c r="G7" s="182">
        <f>SUM(G4:G6)</f>
        <v>170417.47698549999</v>
      </c>
      <c r="H7" s="182">
        <f>SUM(H4:H6)</f>
        <v>191981</v>
      </c>
      <c r="I7" s="182">
        <f>SUM(I4:I6)</f>
        <v>164622</v>
      </c>
      <c r="J7" s="182">
        <f t="shared" si="1"/>
        <v>0</v>
      </c>
      <c r="K7" s="182">
        <f t="shared" si="1"/>
        <v>0</v>
      </c>
      <c r="L7" s="182">
        <f t="shared" si="1"/>
        <v>0</v>
      </c>
      <c r="M7" s="182">
        <f t="shared" si="1"/>
        <v>0</v>
      </c>
      <c r="N7" s="236">
        <f t="shared" si="1"/>
        <v>1249893.2781711</v>
      </c>
      <c r="P7" s="73"/>
      <c r="Q7" s="80"/>
      <c r="R7" s="77"/>
      <c r="S7" s="77"/>
      <c r="T7" s="77"/>
      <c r="U7" s="83"/>
      <c r="V7" s="83"/>
      <c r="W7" s="83"/>
      <c r="X7" s="77"/>
      <c r="Y7" s="77"/>
      <c r="Z7" s="77"/>
      <c r="AA7" s="77"/>
      <c r="AB7" s="82"/>
      <c r="AC7" s="82"/>
      <c r="AD7" s="86"/>
      <c r="AE7" s="73"/>
      <c r="AF7" s="73"/>
      <c r="AG7" s="73"/>
    </row>
    <row r="8" spans="1:33" s="225" customFormat="1" ht="18" customHeight="1" thickBot="1">
      <c r="A8" s="335"/>
      <c r="B8" s="336"/>
      <c r="C8" s="336"/>
      <c r="D8" s="336"/>
      <c r="E8" s="336"/>
      <c r="F8" s="336"/>
      <c r="G8" s="336"/>
      <c r="H8" s="336"/>
      <c r="I8" s="336"/>
      <c r="J8" s="336"/>
      <c r="K8" s="336"/>
      <c r="L8" s="336"/>
      <c r="M8" s="336"/>
      <c r="N8" s="337"/>
      <c r="O8" s="206"/>
      <c r="P8" s="206"/>
      <c r="Q8" s="85"/>
      <c r="R8" s="196"/>
      <c r="S8" s="196"/>
      <c r="T8" s="196"/>
      <c r="U8" s="203"/>
      <c r="V8" s="203"/>
      <c r="W8" s="203"/>
      <c r="X8" s="196"/>
      <c r="Y8" s="196"/>
      <c r="Z8" s="196"/>
      <c r="AA8" s="196"/>
      <c r="AB8" s="260"/>
      <c r="AC8" s="260"/>
      <c r="AD8" s="261"/>
      <c r="AE8" s="206"/>
      <c r="AF8" s="206"/>
      <c r="AG8" s="206"/>
    </row>
    <row r="9" spans="1:33" ht="22.5" customHeight="1">
      <c r="A9" s="507" t="s">
        <v>308</v>
      </c>
      <c r="B9" s="508"/>
      <c r="C9" s="508"/>
      <c r="D9" s="508"/>
      <c r="E9" s="508"/>
      <c r="F9" s="508"/>
      <c r="G9" s="508"/>
      <c r="H9" s="508"/>
      <c r="I9" s="508"/>
      <c r="J9" s="508"/>
      <c r="K9" s="508"/>
      <c r="L9" s="508"/>
      <c r="M9" s="508"/>
      <c r="N9" s="509"/>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312</v>
      </c>
      <c r="B11" s="112">
        <v>57750</v>
      </c>
      <c r="C11" s="112">
        <v>44086.454865899999</v>
      </c>
      <c r="D11" s="112">
        <v>69245.408150999996</v>
      </c>
      <c r="E11" s="112">
        <v>67199.706652499997</v>
      </c>
      <c r="F11" s="112">
        <v>61058.973418200003</v>
      </c>
      <c r="G11" s="112">
        <v>70665.152206500003</v>
      </c>
      <c r="H11" s="112">
        <v>48940</v>
      </c>
      <c r="I11" s="294">
        <v>42159</v>
      </c>
      <c r="J11" s="92"/>
      <c r="K11" s="348"/>
      <c r="L11" s="92"/>
      <c r="M11" s="92"/>
      <c r="N11" s="235">
        <f>SUM(B11:M11)</f>
        <v>461104.69529409998</v>
      </c>
      <c r="O11" s="57"/>
      <c r="P11" s="87"/>
      <c r="Q11" s="80"/>
      <c r="R11" s="77"/>
      <c r="S11" s="77"/>
      <c r="T11" s="77"/>
      <c r="U11" s="77"/>
      <c r="V11" s="77"/>
      <c r="W11" s="77"/>
      <c r="X11" s="77"/>
      <c r="Y11" s="77"/>
      <c r="Z11" s="77"/>
      <c r="AA11" s="77"/>
      <c r="AB11" s="77"/>
      <c r="AC11" s="82"/>
      <c r="AD11" s="1"/>
      <c r="AE11" s="73"/>
    </row>
    <row r="12" spans="1:33" ht="18" customHeight="1">
      <c r="A12" s="174" t="s">
        <v>341</v>
      </c>
      <c r="B12" s="112">
        <v>77145</v>
      </c>
      <c r="C12" s="112">
        <v>76146</v>
      </c>
      <c r="D12" s="112">
        <v>69983</v>
      </c>
      <c r="E12" s="112">
        <v>94642</v>
      </c>
      <c r="F12" s="112">
        <v>114475</v>
      </c>
      <c r="G12" s="112">
        <v>103975</v>
      </c>
      <c r="H12" s="92">
        <v>138583</v>
      </c>
      <c r="I12" s="294">
        <v>127539</v>
      </c>
      <c r="J12" s="92"/>
      <c r="K12" s="348"/>
      <c r="L12" s="92"/>
      <c r="M12" s="92"/>
      <c r="N12" s="235">
        <f t="shared" ref="N12:N13" si="2">SUM(B12:M12)</f>
        <v>802488</v>
      </c>
      <c r="O12" s="57"/>
      <c r="P12" s="87"/>
      <c r="Q12" s="80"/>
      <c r="R12" s="77"/>
      <c r="S12" s="77"/>
      <c r="T12" s="77"/>
      <c r="U12" s="77"/>
      <c r="V12" s="77"/>
      <c r="W12" s="77"/>
      <c r="X12" s="77"/>
      <c r="Y12" s="77"/>
      <c r="Z12" s="77"/>
      <c r="AA12" s="77"/>
      <c r="AB12" s="77"/>
      <c r="AC12" s="82"/>
      <c r="AD12" s="1"/>
      <c r="AE12" s="73"/>
    </row>
    <row r="13" spans="1:33" ht="18" customHeight="1">
      <c r="A13" s="174" t="s">
        <v>313</v>
      </c>
      <c r="B13" s="112">
        <v>1280</v>
      </c>
      <c r="C13" s="112">
        <v>2020</v>
      </c>
      <c r="D13" s="112">
        <v>840</v>
      </c>
      <c r="E13" s="112">
        <v>2200</v>
      </c>
      <c r="F13" s="112">
        <v>2320</v>
      </c>
      <c r="G13" s="112">
        <v>2640</v>
      </c>
      <c r="H13" s="92">
        <v>3280</v>
      </c>
      <c r="I13" s="294">
        <v>2140</v>
      </c>
      <c r="J13" s="92"/>
      <c r="K13" s="348"/>
      <c r="L13" s="92"/>
      <c r="M13" s="92"/>
      <c r="N13" s="235">
        <f t="shared" si="2"/>
        <v>16720</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177853.97341820001</v>
      </c>
      <c r="G14" s="240">
        <f t="shared" si="3"/>
        <v>177280.1522065</v>
      </c>
      <c r="H14" s="240">
        <f t="shared" si="3"/>
        <v>190803</v>
      </c>
      <c r="I14" s="240">
        <f t="shared" si="3"/>
        <v>171838</v>
      </c>
      <c r="J14" s="241">
        <f t="shared" si="3"/>
        <v>0</v>
      </c>
      <c r="K14" s="241">
        <f t="shared" si="3"/>
        <v>0</v>
      </c>
      <c r="L14" s="240">
        <f t="shared" si="3"/>
        <v>0</v>
      </c>
      <c r="M14" s="240">
        <f t="shared" si="3"/>
        <v>0</v>
      </c>
      <c r="N14" s="237">
        <f t="shared" si="3"/>
        <v>1280312.6952940999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418</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Normal="100" zoomScaleSheetLayoutView="80" workbookViewId="0">
      <selection sqref="A1:D1"/>
    </sheetView>
  </sheetViews>
  <sheetFormatPr defaultColWidth="9.140625" defaultRowHeight="12.75"/>
  <cols>
    <col min="1" max="1" width="1.140625" style="293" customWidth="1"/>
    <col min="2" max="2" width="52.140625" style="292" customWidth="1"/>
    <col min="3" max="3" width="11.7109375" style="293" customWidth="1"/>
    <col min="4" max="4" width="74.42578125" style="292" customWidth="1"/>
    <col min="5" max="16384" width="9.140625" style="292"/>
  </cols>
  <sheetData>
    <row r="1" spans="1:14" s="38" customFormat="1" ht="25.5" customHeight="1">
      <c r="A1" s="448" t="s">
        <v>317</v>
      </c>
      <c r="B1" s="448"/>
      <c r="C1" s="448"/>
      <c r="D1" s="448"/>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69"/>
      <c r="D4" s="134" t="s">
        <v>339</v>
      </c>
    </row>
    <row r="5" spans="1:14" s="42" customFormat="1" ht="9.75" customHeight="1">
      <c r="A5" s="135"/>
      <c r="B5" s="134"/>
      <c r="C5" s="269"/>
      <c r="D5" s="134" t="s">
        <v>255</v>
      </c>
    </row>
    <row r="6" spans="1:14" s="42" customFormat="1" ht="9.75" customHeight="1">
      <c r="A6" s="123"/>
      <c r="B6" s="121"/>
      <c r="C6" s="120"/>
      <c r="D6" s="121"/>
    </row>
    <row r="7" spans="1:14" s="43" customFormat="1" ht="18" customHeight="1">
      <c r="A7" s="123"/>
      <c r="B7" s="450" t="s">
        <v>351</v>
      </c>
      <c r="C7" s="137" t="s">
        <v>319</v>
      </c>
      <c r="D7" s="129" t="s">
        <v>273</v>
      </c>
    </row>
    <row r="8" spans="1:14" s="43" customFormat="1" ht="18" customHeight="1">
      <c r="A8" s="123"/>
      <c r="B8" s="450"/>
      <c r="C8" s="137" t="s">
        <v>320</v>
      </c>
      <c r="D8" s="129" t="s">
        <v>272</v>
      </c>
    </row>
    <row r="9" spans="1:14" s="43" customFormat="1" ht="9.75" customHeight="1">
      <c r="A9" s="124"/>
      <c r="B9" s="136"/>
      <c r="C9" s="138"/>
      <c r="D9" s="121"/>
    </row>
    <row r="10" spans="1:14" s="43" customFormat="1" ht="18" customHeight="1">
      <c r="A10" s="124"/>
      <c r="B10" s="451" t="s">
        <v>256</v>
      </c>
      <c r="C10" s="139" t="s">
        <v>321</v>
      </c>
      <c r="D10" s="131" t="s">
        <v>157</v>
      </c>
    </row>
    <row r="11" spans="1:14" s="43" customFormat="1" ht="18" customHeight="1">
      <c r="A11" s="124"/>
      <c r="B11" s="451"/>
      <c r="C11" s="139" t="s">
        <v>322</v>
      </c>
      <c r="D11" s="131" t="s">
        <v>158</v>
      </c>
    </row>
    <row r="12" spans="1:14" s="43" customFormat="1" ht="18" customHeight="1">
      <c r="A12" s="124"/>
      <c r="B12" s="451"/>
      <c r="C12" s="139" t="s">
        <v>323</v>
      </c>
      <c r="D12" s="131" t="s">
        <v>159</v>
      </c>
    </row>
    <row r="13" spans="1:14" s="43" customFormat="1" ht="18" customHeight="1">
      <c r="A13" s="124"/>
      <c r="B13" s="451"/>
      <c r="C13" s="139" t="s">
        <v>324</v>
      </c>
      <c r="D13" s="131" t="s">
        <v>160</v>
      </c>
    </row>
    <row r="14" spans="1:14" s="43" customFormat="1" ht="18" customHeight="1">
      <c r="A14" s="124"/>
      <c r="B14" s="451"/>
      <c r="C14" s="139" t="s">
        <v>325</v>
      </c>
      <c r="D14" s="131" t="s">
        <v>161</v>
      </c>
    </row>
    <row r="15" spans="1:14" s="43" customFormat="1" ht="18" customHeight="1">
      <c r="A15" s="124"/>
      <c r="B15" s="451"/>
      <c r="C15" s="139" t="s">
        <v>326</v>
      </c>
      <c r="D15" s="131" t="s">
        <v>350</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52" t="s">
        <v>154</v>
      </c>
      <c r="C17" s="140" t="s">
        <v>327</v>
      </c>
      <c r="D17" s="132" t="s">
        <v>165</v>
      </c>
    </row>
    <row r="18" spans="1:4" s="55" customFormat="1" ht="18" customHeight="1">
      <c r="A18" s="125"/>
      <c r="B18" s="452"/>
      <c r="C18" s="140" t="s">
        <v>328</v>
      </c>
      <c r="D18" s="132" t="s">
        <v>166</v>
      </c>
    </row>
    <row r="19" spans="1:4" ht="9.75" customHeight="1">
      <c r="A19" s="126"/>
      <c r="B19" s="136"/>
      <c r="C19" s="138"/>
      <c r="D19" s="121"/>
    </row>
    <row r="20" spans="1:4" ht="18" customHeight="1">
      <c r="A20" s="126"/>
      <c r="B20" s="453" t="s">
        <v>155</v>
      </c>
      <c r="C20" s="141" t="s">
        <v>329</v>
      </c>
      <c r="D20" s="130" t="s">
        <v>214</v>
      </c>
    </row>
    <row r="21" spans="1:4" ht="18" customHeight="1">
      <c r="A21" s="126"/>
      <c r="B21" s="453"/>
      <c r="C21" s="141" t="s">
        <v>330</v>
      </c>
      <c r="D21" s="130" t="s">
        <v>215</v>
      </c>
    </row>
    <row r="22" spans="1:4" ht="18" customHeight="1">
      <c r="A22" s="126"/>
      <c r="B22" s="453"/>
      <c r="C22" s="141" t="s">
        <v>331</v>
      </c>
      <c r="D22" s="130" t="s">
        <v>162</v>
      </c>
    </row>
    <row r="23" spans="1:4" ht="18" customHeight="1">
      <c r="A23" s="126"/>
      <c r="B23" s="453"/>
      <c r="C23" s="141" t="s">
        <v>332</v>
      </c>
      <c r="D23" s="130" t="s">
        <v>163</v>
      </c>
    </row>
    <row r="24" spans="1:4" ht="18" customHeight="1">
      <c r="A24" s="126"/>
      <c r="B24" s="453"/>
      <c r="C24" s="141" t="s">
        <v>333</v>
      </c>
      <c r="D24" s="130" t="s">
        <v>164</v>
      </c>
    </row>
    <row r="25" spans="1:4" ht="9.75" customHeight="1">
      <c r="A25" s="127"/>
      <c r="B25" s="136"/>
      <c r="C25" s="138"/>
      <c r="D25" s="121"/>
    </row>
    <row r="26" spans="1:4" ht="18.75" customHeight="1">
      <c r="A26" s="127"/>
      <c r="B26" s="454" t="s">
        <v>334</v>
      </c>
      <c r="C26" s="142" t="s">
        <v>335</v>
      </c>
      <c r="D26" s="133" t="s">
        <v>222</v>
      </c>
    </row>
    <row r="27" spans="1:4" ht="18.75" customHeight="1">
      <c r="A27" s="127"/>
      <c r="B27" s="454"/>
      <c r="C27" s="142" t="s">
        <v>336</v>
      </c>
      <c r="D27" s="133" t="s">
        <v>347</v>
      </c>
    </row>
    <row r="28" spans="1:4" ht="18" customHeight="1">
      <c r="A28" s="127"/>
      <c r="B28" s="454"/>
      <c r="C28" s="142" t="s">
        <v>337</v>
      </c>
      <c r="D28" s="133" t="s">
        <v>318</v>
      </c>
    </row>
    <row r="29" spans="1:4" ht="18" customHeight="1">
      <c r="A29" s="127"/>
      <c r="B29" s="454"/>
      <c r="C29" s="142" t="s">
        <v>338</v>
      </c>
      <c r="D29" s="133" t="s">
        <v>167</v>
      </c>
    </row>
    <row r="30" spans="1:4" ht="18" customHeight="1">
      <c r="A30" s="127"/>
      <c r="B30" s="454"/>
      <c r="C30" s="142" t="s">
        <v>368</v>
      </c>
      <c r="D30" s="133" t="s">
        <v>369</v>
      </c>
    </row>
    <row r="31" spans="1:4" ht="18" customHeight="1">
      <c r="A31" s="127"/>
      <c r="B31" s="454"/>
      <c r="C31" s="142" t="s">
        <v>372</v>
      </c>
      <c r="D31" s="133" t="s">
        <v>370</v>
      </c>
    </row>
    <row r="32" spans="1:4" ht="18" customHeight="1">
      <c r="A32" s="127"/>
      <c r="B32" s="454"/>
      <c r="C32" s="142" t="s">
        <v>373</v>
      </c>
      <c r="D32" s="133" t="s">
        <v>371</v>
      </c>
    </row>
    <row r="33" spans="1:4" s="271" customFormat="1" ht="9.75" customHeight="1">
      <c r="A33" s="144"/>
      <c r="B33" s="270"/>
      <c r="C33" s="143"/>
      <c r="D33" s="143"/>
    </row>
    <row r="34" spans="1:4" s="271" customFormat="1" ht="15">
      <c r="A34" s="144"/>
      <c r="B34" s="449"/>
      <c r="C34" s="143"/>
      <c r="D34" s="143"/>
    </row>
    <row r="35" spans="1:4" s="271" customFormat="1" ht="15">
      <c r="A35" s="144"/>
      <c r="B35" s="449"/>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55 No. 8</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workbookViewId="0">
      <selection sqref="A1:N1"/>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61" t="s">
        <v>449</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503" t="s">
        <v>307</v>
      </c>
      <c r="B2" s="510"/>
      <c r="C2" s="510"/>
      <c r="D2" s="510"/>
      <c r="E2" s="510"/>
      <c r="F2" s="510"/>
      <c r="G2" s="510"/>
      <c r="H2" s="510"/>
      <c r="I2" s="510"/>
      <c r="J2" s="510"/>
      <c r="K2" s="510"/>
      <c r="L2" s="510"/>
      <c r="M2" s="510"/>
      <c r="N2" s="511"/>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v>0</v>
      </c>
      <c r="H4" s="111">
        <v>0</v>
      </c>
      <c r="I4" s="111">
        <v>0</v>
      </c>
      <c r="J4" s="111"/>
      <c r="K4" s="111"/>
      <c r="L4" s="111"/>
      <c r="M4" s="111"/>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v>0</v>
      </c>
      <c r="H5" s="111">
        <v>27485</v>
      </c>
      <c r="I5" s="111">
        <v>45045</v>
      </c>
      <c r="J5" s="111"/>
      <c r="K5" s="111"/>
      <c r="L5" s="111"/>
      <c r="M5" s="111"/>
      <c r="N5" s="235">
        <f t="shared" ref="N5:N10" si="0">SUM(B5:M5)</f>
        <v>76479</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v>49535</v>
      </c>
      <c r="H6" s="111">
        <v>46133</v>
      </c>
      <c r="I6" s="111">
        <v>43943</v>
      </c>
      <c r="J6" s="111"/>
      <c r="K6" s="111"/>
      <c r="L6" s="111"/>
      <c r="M6" s="111"/>
      <c r="N6" s="235">
        <f t="shared" si="0"/>
        <v>364258</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v>45538</v>
      </c>
      <c r="F7" s="112">
        <v>47462</v>
      </c>
      <c r="G7" s="112">
        <v>46662</v>
      </c>
      <c r="H7" s="111">
        <v>45409</v>
      </c>
      <c r="I7" s="111">
        <v>1942</v>
      </c>
      <c r="J7" s="111"/>
      <c r="K7" s="111"/>
      <c r="L7" s="111"/>
      <c r="M7" s="111"/>
      <c r="N7" s="235">
        <f t="shared" si="0"/>
        <v>325262</v>
      </c>
      <c r="P7" s="67"/>
      <c r="Q7" s="197"/>
      <c r="R7" s="199"/>
      <c r="S7" s="199"/>
      <c r="T7" s="199"/>
      <c r="U7" s="199"/>
      <c r="V7" s="199"/>
      <c r="W7" s="77"/>
      <c r="X7" s="77"/>
      <c r="Y7" s="77"/>
      <c r="Z7" s="77"/>
      <c r="AA7" s="77"/>
      <c r="AB7" s="82"/>
      <c r="AC7" s="82"/>
      <c r="AD7" s="86"/>
      <c r="AE7" s="73"/>
      <c r="AF7" s="73"/>
      <c r="AG7" s="73"/>
    </row>
    <row r="8" spans="1:33" ht="18" customHeight="1">
      <c r="A8" s="174" t="s">
        <v>477</v>
      </c>
      <c r="B8" s="112">
        <v>64729</v>
      </c>
      <c r="C8" s="112">
        <v>64275</v>
      </c>
      <c r="D8" s="112">
        <v>68670</v>
      </c>
      <c r="E8" s="112">
        <v>56695</v>
      </c>
      <c r="F8" s="112">
        <v>67230</v>
      </c>
      <c r="G8" s="112">
        <v>57682</v>
      </c>
      <c r="H8" s="111">
        <v>66524</v>
      </c>
      <c r="I8" s="111">
        <v>60017</v>
      </c>
      <c r="J8" s="111"/>
      <c r="K8" s="111"/>
      <c r="L8" s="111"/>
      <c r="M8" s="111"/>
      <c r="N8" s="235">
        <f t="shared" si="0"/>
        <v>505822</v>
      </c>
      <c r="P8" s="67"/>
      <c r="Q8" s="197"/>
      <c r="R8" s="199"/>
      <c r="S8" s="200"/>
      <c r="T8" s="200"/>
      <c r="U8" s="200"/>
      <c r="V8" s="200"/>
      <c r="W8" s="77"/>
      <c r="X8" s="77"/>
      <c r="Y8" s="77"/>
      <c r="Z8" s="77"/>
      <c r="AA8" s="77"/>
      <c r="AB8" s="82"/>
      <c r="AC8" s="82"/>
      <c r="AD8" s="86"/>
      <c r="AE8" s="73"/>
      <c r="AF8" s="73"/>
      <c r="AG8" s="73"/>
    </row>
    <row r="9" spans="1:33" ht="18" customHeight="1">
      <c r="A9" s="174" t="s">
        <v>174</v>
      </c>
      <c r="B9" s="112">
        <v>117908</v>
      </c>
      <c r="C9" s="112">
        <v>140849</v>
      </c>
      <c r="D9" s="112">
        <v>155268</v>
      </c>
      <c r="E9" s="112">
        <v>145193</v>
      </c>
      <c r="F9" s="112">
        <v>118700</v>
      </c>
      <c r="G9" s="112">
        <v>148008</v>
      </c>
      <c r="H9" s="111">
        <v>140655</v>
      </c>
      <c r="I9" s="111">
        <v>50657</v>
      </c>
      <c r="J9" s="111"/>
      <c r="K9" s="111"/>
      <c r="L9" s="111"/>
      <c r="M9" s="111"/>
      <c r="N9" s="235">
        <f t="shared" si="0"/>
        <v>1017238</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v>136696</v>
      </c>
      <c r="H10" s="111">
        <v>30655</v>
      </c>
      <c r="I10" s="111">
        <v>154946</v>
      </c>
      <c r="J10" s="111"/>
      <c r="K10" s="111"/>
      <c r="L10" s="111"/>
      <c r="M10" s="111"/>
      <c r="N10" s="235">
        <f t="shared" si="0"/>
        <v>1070969</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439165</v>
      </c>
      <c r="F11" s="182">
        <f t="shared" si="1"/>
        <v>435656</v>
      </c>
      <c r="G11" s="182">
        <f t="shared" si="1"/>
        <v>438583</v>
      </c>
      <c r="H11" s="182">
        <f t="shared" si="1"/>
        <v>356861</v>
      </c>
      <c r="I11" s="182">
        <f t="shared" si="1"/>
        <v>356550</v>
      </c>
      <c r="J11" s="177">
        <f t="shared" si="1"/>
        <v>0</v>
      </c>
      <c r="K11" s="177">
        <f t="shared" si="1"/>
        <v>0</v>
      </c>
      <c r="L11" s="177">
        <f t="shared" si="1"/>
        <v>0</v>
      </c>
      <c r="M11" s="177">
        <f t="shared" si="1"/>
        <v>0</v>
      </c>
      <c r="N11" s="236">
        <f t="shared" si="1"/>
        <v>3360028</v>
      </c>
      <c r="P11" s="73"/>
      <c r="Q11" s="194"/>
      <c r="R11" s="195"/>
      <c r="S11" s="195"/>
      <c r="T11" s="195"/>
      <c r="U11" s="195"/>
      <c r="V11" s="195"/>
      <c r="W11" s="83"/>
      <c r="X11" s="77"/>
      <c r="Y11" s="77"/>
      <c r="Z11" s="77"/>
      <c r="AA11" s="77"/>
      <c r="AB11" s="82"/>
      <c r="AC11" s="82"/>
      <c r="AD11" s="86"/>
      <c r="AE11" s="73"/>
      <c r="AF11" s="73"/>
      <c r="AG11" s="73"/>
    </row>
    <row r="12" spans="1:33" ht="18" customHeight="1" thickBot="1">
      <c r="A12" s="335"/>
      <c r="B12" s="336"/>
      <c r="C12" s="336"/>
      <c r="D12" s="336"/>
      <c r="E12" s="336"/>
      <c r="F12" s="336"/>
      <c r="G12" s="336"/>
      <c r="H12" s="336"/>
      <c r="I12" s="336"/>
      <c r="J12" s="338"/>
      <c r="K12" s="338"/>
      <c r="L12" s="338"/>
      <c r="M12" s="338"/>
      <c r="N12" s="337"/>
      <c r="O12" s="73"/>
      <c r="P12" s="73"/>
      <c r="Q12" s="194"/>
      <c r="R12" s="195"/>
      <c r="S12" s="195"/>
      <c r="T12" s="195"/>
      <c r="U12" s="195"/>
      <c r="V12" s="195"/>
      <c r="W12" s="83"/>
      <c r="X12" s="77"/>
      <c r="Y12" s="77"/>
      <c r="Z12" s="77"/>
      <c r="AA12" s="77"/>
      <c r="AB12" s="82"/>
      <c r="AC12" s="82"/>
      <c r="AD12" s="86"/>
      <c r="AE12" s="73"/>
      <c r="AF12" s="73"/>
      <c r="AG12" s="73"/>
    </row>
    <row r="13" spans="1:33" ht="22.5" customHeight="1">
      <c r="A13" s="507" t="s">
        <v>308</v>
      </c>
      <c r="B13" s="508"/>
      <c r="C13" s="508"/>
      <c r="D13" s="508"/>
      <c r="E13" s="508"/>
      <c r="F13" s="508"/>
      <c r="G13" s="508"/>
      <c r="H13" s="508"/>
      <c r="I13" s="508"/>
      <c r="J13" s="508"/>
      <c r="K13" s="508"/>
      <c r="L13" s="508"/>
      <c r="M13" s="508"/>
      <c r="N13" s="509"/>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v>0</v>
      </c>
      <c r="H15" s="111">
        <v>0</v>
      </c>
      <c r="I15" s="111">
        <v>0</v>
      </c>
      <c r="J15" s="111"/>
      <c r="K15" s="111"/>
      <c r="L15" s="111"/>
      <c r="M15" s="111"/>
      <c r="N15" s="235">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v>88990</v>
      </c>
      <c r="H16" s="111">
        <v>53589</v>
      </c>
      <c r="I16" s="111">
        <v>93285</v>
      </c>
      <c r="J16" s="111"/>
      <c r="K16" s="111"/>
      <c r="L16" s="111"/>
      <c r="M16" s="111"/>
      <c r="N16" s="235">
        <f t="shared" ref="N16:N21" si="2">SUM(B16:M16)</f>
        <v>637845</v>
      </c>
      <c r="O16" s="57"/>
      <c r="P16" s="87"/>
      <c r="Q16" s="80" t="s">
        <v>344</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v>44825</v>
      </c>
      <c r="H17" s="111">
        <v>27863</v>
      </c>
      <c r="I17" s="111">
        <v>16157</v>
      </c>
      <c r="J17" s="111"/>
      <c r="K17" s="111"/>
      <c r="L17" s="111"/>
      <c r="M17" s="111"/>
      <c r="N17" s="235">
        <f t="shared" si="2"/>
        <v>390392</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v>0</v>
      </c>
      <c r="H18" s="111">
        <v>0</v>
      </c>
      <c r="I18" s="111">
        <v>0</v>
      </c>
      <c r="J18" s="111"/>
      <c r="K18" s="111"/>
      <c r="L18" s="111"/>
      <c r="M18" s="111"/>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175</v>
      </c>
      <c r="B19" s="112">
        <v>84052</v>
      </c>
      <c r="C19" s="112">
        <v>61598</v>
      </c>
      <c r="D19" s="112">
        <v>79271</v>
      </c>
      <c r="E19" s="112">
        <v>57374</v>
      </c>
      <c r="F19" s="112">
        <v>69618</v>
      </c>
      <c r="G19" s="112">
        <v>56826</v>
      </c>
      <c r="H19" s="111">
        <v>67041</v>
      </c>
      <c r="I19" s="111">
        <v>74618</v>
      </c>
      <c r="J19" s="111"/>
      <c r="K19" s="111"/>
      <c r="L19" s="111"/>
      <c r="M19" s="111"/>
      <c r="N19" s="235">
        <f t="shared" si="2"/>
        <v>550398</v>
      </c>
      <c r="O19" s="57"/>
      <c r="P19" s="87"/>
      <c r="Q19" s="80"/>
      <c r="R19" s="77"/>
      <c r="S19" s="77"/>
      <c r="T19" s="77"/>
      <c r="U19" s="77"/>
      <c r="V19" s="77"/>
      <c r="W19" s="77"/>
      <c r="X19" s="77"/>
      <c r="Y19" s="77"/>
      <c r="Z19" s="77"/>
      <c r="AA19" s="77"/>
      <c r="AB19" s="77"/>
      <c r="AC19" s="82"/>
      <c r="AD19" s="1"/>
      <c r="AE19" s="73"/>
    </row>
    <row r="20" spans="1:31" ht="18" customHeight="1">
      <c r="A20" s="174" t="s">
        <v>174</v>
      </c>
      <c r="B20" s="112">
        <v>132074</v>
      </c>
      <c r="C20" s="112">
        <v>142959</v>
      </c>
      <c r="D20" s="112">
        <v>138999</v>
      </c>
      <c r="E20" s="112">
        <v>162003</v>
      </c>
      <c r="F20" s="112">
        <v>129841</v>
      </c>
      <c r="G20" s="112">
        <v>119703</v>
      </c>
      <c r="H20" s="111">
        <v>169773</v>
      </c>
      <c r="I20" s="111">
        <v>40077</v>
      </c>
      <c r="J20" s="111"/>
      <c r="K20" s="111"/>
      <c r="L20" s="111"/>
      <c r="M20" s="111"/>
      <c r="N20" s="235">
        <f t="shared" si="2"/>
        <v>1035429</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v>100940</v>
      </c>
      <c r="H21" s="111">
        <v>62776</v>
      </c>
      <c r="I21" s="111">
        <v>118102</v>
      </c>
      <c r="J21" s="111"/>
      <c r="K21" s="111"/>
      <c r="L21" s="111"/>
      <c r="M21" s="111"/>
      <c r="N21" s="235">
        <f t="shared" si="2"/>
        <v>805029</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411284</v>
      </c>
      <c r="H22" s="240">
        <f t="shared" ref="H22" si="4">SUM(H15:H21)</f>
        <v>381042</v>
      </c>
      <c r="I22" s="241">
        <f t="shared" si="3"/>
        <v>342239</v>
      </c>
      <c r="J22" s="240">
        <f t="shared" si="3"/>
        <v>0</v>
      </c>
      <c r="K22" s="240">
        <f t="shared" si="3"/>
        <v>0</v>
      </c>
      <c r="L22" s="240">
        <f t="shared" si="3"/>
        <v>0</v>
      </c>
      <c r="M22" s="240">
        <f t="shared" si="3"/>
        <v>0</v>
      </c>
      <c r="N22" s="237">
        <f t="shared" si="3"/>
        <v>3436586</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418</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Normal="100" zoomScaleSheetLayoutView="80" workbookViewId="0">
      <selection sqref="A1:N1"/>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61" t="s">
        <v>450</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2"/>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v>610362</v>
      </c>
      <c r="H3" s="246">
        <v>656363</v>
      </c>
      <c r="I3" s="246">
        <v>600010</v>
      </c>
      <c r="J3" s="92"/>
      <c r="K3" s="92"/>
      <c r="L3" s="92"/>
      <c r="M3" s="92"/>
      <c r="N3" s="235">
        <f>SUM(B3:M3)</f>
        <v>4283391</v>
      </c>
      <c r="O3" s="272"/>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v>644358</v>
      </c>
      <c r="H4" s="246">
        <v>614312</v>
      </c>
      <c r="I4" s="246">
        <v>600913</v>
      </c>
      <c r="J4" s="92"/>
      <c r="K4" s="92"/>
      <c r="L4" s="92"/>
      <c r="M4" s="92"/>
      <c r="N4" s="235">
        <f t="shared" ref="N4:N6" si="0">SUM(B4:M4)</f>
        <v>4773809</v>
      </c>
      <c r="O4" s="272"/>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v>628926</v>
      </c>
      <c r="H5" s="246">
        <v>672264</v>
      </c>
      <c r="I5" s="246">
        <v>697885</v>
      </c>
      <c r="J5" s="92"/>
      <c r="K5" s="92"/>
      <c r="L5" s="92"/>
      <c r="M5" s="92"/>
      <c r="N5" s="235">
        <f t="shared" si="0"/>
        <v>4739274</v>
      </c>
      <c r="O5" s="272"/>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v>639473</v>
      </c>
      <c r="H6" s="246">
        <v>552421</v>
      </c>
      <c r="I6" s="246">
        <v>614920</v>
      </c>
      <c r="J6" s="92"/>
      <c r="K6" s="92"/>
      <c r="L6" s="92"/>
      <c r="M6" s="92"/>
      <c r="N6" s="235">
        <f t="shared" si="0"/>
        <v>5812590</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2523119</v>
      </c>
      <c r="H7" s="182">
        <f t="shared" si="1"/>
        <v>2495360</v>
      </c>
      <c r="I7" s="182">
        <f t="shared" si="1"/>
        <v>2513728</v>
      </c>
      <c r="J7" s="182">
        <f t="shared" si="1"/>
        <v>0</v>
      </c>
      <c r="K7" s="182">
        <f t="shared" si="1"/>
        <v>0</v>
      </c>
      <c r="L7" s="182">
        <f t="shared" si="1"/>
        <v>0</v>
      </c>
      <c r="M7" s="182">
        <f t="shared" si="1"/>
        <v>0</v>
      </c>
      <c r="N7" s="236">
        <f t="shared" si="1"/>
        <v>19609064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3"/>
      <c r="P8" s="67"/>
      <c r="Q8" s="85"/>
      <c r="R8" s="79"/>
      <c r="S8" s="79"/>
      <c r="T8" s="79"/>
      <c r="U8" s="79"/>
      <c r="V8" s="79"/>
      <c r="W8" s="79"/>
      <c r="X8" s="79"/>
      <c r="Y8" s="79"/>
      <c r="Z8" s="79"/>
      <c r="AA8" s="79"/>
      <c r="AB8" s="79"/>
      <c r="AC8" s="79"/>
      <c r="AD8" s="79"/>
      <c r="AE8" s="73"/>
      <c r="AF8" s="73"/>
      <c r="AG8" s="73"/>
    </row>
    <row r="9" spans="1:33" ht="25.5" customHeight="1" thickBot="1">
      <c r="A9" s="247"/>
      <c r="B9" s="248"/>
      <c r="C9" s="248"/>
      <c r="D9" s="248"/>
      <c r="E9" s="248"/>
      <c r="F9" s="248"/>
      <c r="G9" s="248"/>
      <c r="H9" s="248"/>
      <c r="I9" s="248"/>
      <c r="J9" s="248"/>
      <c r="K9" s="248"/>
      <c r="L9" s="248"/>
      <c r="M9" s="248"/>
      <c r="N9" s="247"/>
      <c r="O9" s="273"/>
      <c r="P9" s="67"/>
      <c r="Q9" s="85"/>
      <c r="R9" s="1"/>
      <c r="S9" s="78"/>
      <c r="T9" s="1"/>
      <c r="U9" s="1"/>
      <c r="V9" s="1"/>
      <c r="W9" s="1"/>
      <c r="X9" s="1"/>
      <c r="Y9" s="1"/>
      <c r="Z9" s="1"/>
      <c r="AA9" s="1"/>
      <c r="AB9" s="1"/>
      <c r="AC9" s="1"/>
      <c r="AD9" s="1"/>
      <c r="AE9" s="73"/>
    </row>
    <row r="10" spans="1:33" ht="22.5" customHeight="1">
      <c r="A10" s="461" t="s">
        <v>451</v>
      </c>
      <c r="B10" s="497"/>
      <c r="C10" s="497"/>
      <c r="D10" s="497"/>
      <c r="E10" s="497"/>
      <c r="F10" s="497"/>
      <c r="G10" s="497"/>
      <c r="H10" s="497"/>
      <c r="I10" s="497"/>
      <c r="J10" s="497"/>
      <c r="K10" s="497"/>
      <c r="L10" s="497"/>
      <c r="M10" s="497"/>
      <c r="N10" s="498"/>
      <c r="O10" s="273"/>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3"/>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v>13757437.407600001</v>
      </c>
      <c r="H12" s="246">
        <v>14784117.1209</v>
      </c>
      <c r="I12" s="246">
        <v>13513065.214</v>
      </c>
      <c r="J12" s="92"/>
      <c r="K12" s="92"/>
      <c r="L12" s="365"/>
      <c r="M12" s="92"/>
      <c r="N12" s="235">
        <f>SUM(B12:M12)</f>
        <v>96412725.21010001</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v>13958211.372</v>
      </c>
      <c r="F13" s="112">
        <v>14509598.1664</v>
      </c>
      <c r="G13" s="112">
        <v>14425564.725</v>
      </c>
      <c r="H13" s="246">
        <v>13749899.771199999</v>
      </c>
      <c r="I13" s="246">
        <v>13488573.928400001</v>
      </c>
      <c r="J13" s="92"/>
      <c r="K13" s="92"/>
      <c r="L13" s="365"/>
      <c r="M13" s="92"/>
      <c r="N13" s="235">
        <f t="shared" ref="N13:N15" si="2">SUM(B13:M13)</f>
        <v>106725104.82979999</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v>14105803.898399999</v>
      </c>
      <c r="H14" s="246">
        <v>15121166.9256</v>
      </c>
      <c r="I14" s="246">
        <v>15632065.692</v>
      </c>
      <c r="J14" s="92"/>
      <c r="K14" s="92"/>
      <c r="L14" s="365"/>
      <c r="M14" s="92"/>
      <c r="N14" s="235">
        <f t="shared" si="2"/>
        <v>106291025.06259999</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v>14267793.681399999</v>
      </c>
      <c r="H15" s="246">
        <v>12271701.0624</v>
      </c>
      <c r="I15" s="246">
        <v>13700417.6</v>
      </c>
      <c r="J15" s="92"/>
      <c r="K15" s="92"/>
      <c r="L15" s="365"/>
      <c r="M15" s="92"/>
      <c r="N15" s="235">
        <f t="shared" si="2"/>
        <v>130191973.80119999</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52113729.394000001</v>
      </c>
      <c r="F16" s="182">
        <f t="shared" si="3"/>
        <v>52012663.421800002</v>
      </c>
      <c r="G16" s="182">
        <f t="shared" si="3"/>
        <v>56556599.712400004</v>
      </c>
      <c r="H16" s="182">
        <f t="shared" si="3"/>
        <v>55926884.880099997</v>
      </c>
      <c r="I16" s="182">
        <f t="shared" si="3"/>
        <v>56334122.4344</v>
      </c>
      <c r="J16" s="182">
        <f t="shared" si="3"/>
        <v>0</v>
      </c>
      <c r="K16" s="182">
        <f t="shared" si="3"/>
        <v>0</v>
      </c>
      <c r="L16" s="182">
        <f t="shared" si="3"/>
        <v>0</v>
      </c>
      <c r="M16" s="182">
        <f t="shared" si="3"/>
        <v>0</v>
      </c>
      <c r="N16" s="236">
        <f t="shared" ref="N16" si="4">SUM(N12:N15)</f>
        <v>439620828.90369993</v>
      </c>
      <c r="P16" s="73"/>
      <c r="Q16" s="80"/>
      <c r="R16" s="77"/>
      <c r="S16" s="77"/>
      <c r="T16" s="77"/>
      <c r="U16" s="83"/>
      <c r="V16" s="83"/>
      <c r="W16" s="83"/>
      <c r="X16" s="77"/>
      <c r="Y16" s="77"/>
      <c r="Z16" s="77"/>
      <c r="AA16" s="77"/>
      <c r="AB16" s="82"/>
      <c r="AC16" s="82"/>
      <c r="AD16" s="86"/>
      <c r="AE16" s="73"/>
      <c r="AF16" s="73"/>
      <c r="AG16" s="73"/>
    </row>
    <row r="17" spans="1:33" ht="22.5" customHeight="1">
      <c r="A17" s="333" t="s">
        <v>421</v>
      </c>
      <c r="B17" s="276"/>
      <c r="C17" s="275"/>
      <c r="D17" s="275"/>
      <c r="E17" s="275"/>
      <c r="F17" s="275"/>
      <c r="G17" s="248"/>
      <c r="H17" s="248"/>
      <c r="I17" s="248"/>
      <c r="J17" s="248"/>
      <c r="K17" s="248"/>
      <c r="L17" s="248"/>
      <c r="M17" s="248"/>
      <c r="N17" s="262"/>
      <c r="O17" s="63"/>
      <c r="P17" s="87"/>
      <c r="Q17" s="85"/>
      <c r="R17" s="79"/>
      <c r="S17" s="79"/>
      <c r="T17" s="79"/>
      <c r="U17" s="79"/>
      <c r="V17" s="79"/>
      <c r="W17" s="79"/>
      <c r="X17" s="79"/>
      <c r="Y17" s="79"/>
      <c r="Z17" s="79"/>
      <c r="AA17" s="79"/>
      <c r="AB17" s="79"/>
      <c r="AC17" s="79"/>
      <c r="AD17" s="79"/>
      <c r="AE17" s="73"/>
      <c r="AF17" s="73"/>
      <c r="AG17" s="73"/>
    </row>
    <row r="18" spans="1:33" ht="22.5" customHeight="1">
      <c r="A18" s="274"/>
      <c r="B18" s="275"/>
      <c r="C18" s="276"/>
      <c r="D18" s="275"/>
      <c r="E18" s="275"/>
      <c r="F18" s="275"/>
      <c r="G18" s="89"/>
      <c r="H18" s="89"/>
      <c r="M18" s="117"/>
      <c r="N18" s="247"/>
      <c r="O18" s="56"/>
      <c r="P18" s="87"/>
      <c r="Q18" s="80"/>
      <c r="R18" s="81"/>
      <c r="S18" s="81"/>
      <c r="T18" s="81"/>
      <c r="U18" s="81"/>
      <c r="V18" s="81"/>
      <c r="W18" s="81"/>
      <c r="X18" s="81"/>
      <c r="Y18" s="81"/>
      <c r="Z18" s="81"/>
      <c r="AA18" s="81"/>
      <c r="AB18" s="81"/>
      <c r="AC18" s="81"/>
      <c r="AD18" s="1"/>
      <c r="AE18" s="73"/>
    </row>
    <row r="19" spans="1:33" ht="20.25" customHeight="1">
      <c r="A19" s="249"/>
      <c r="B19" s="250"/>
      <c r="C19" s="250"/>
      <c r="D19" s="250"/>
      <c r="E19" s="250"/>
      <c r="F19" s="250"/>
      <c r="G19" s="252"/>
      <c r="H19" s="250"/>
      <c r="I19" s="250"/>
      <c r="J19" s="250"/>
      <c r="K19" s="250"/>
      <c r="L19" s="253"/>
      <c r="M19" s="254"/>
      <c r="N19" s="251"/>
      <c r="O19" s="57"/>
      <c r="P19" s="87"/>
      <c r="Q19" s="80"/>
      <c r="R19" s="77"/>
      <c r="S19" s="77"/>
      <c r="T19" s="77"/>
      <c r="U19" s="77"/>
      <c r="V19" s="77"/>
      <c r="W19" s="77"/>
      <c r="X19" s="77"/>
      <c r="Y19" s="77"/>
      <c r="Z19" s="77"/>
      <c r="AA19" s="77"/>
      <c r="AB19" s="77"/>
      <c r="AC19" s="82"/>
      <c r="AD19" s="1"/>
      <c r="AE19" s="73"/>
    </row>
    <row r="20" spans="1:33" ht="20.25" customHeight="1">
      <c r="A20" s="249"/>
      <c r="B20" s="250"/>
      <c r="C20" s="250"/>
      <c r="D20" s="250"/>
      <c r="E20" s="250"/>
      <c r="F20" s="250"/>
      <c r="G20" s="252"/>
      <c r="H20" s="250"/>
      <c r="I20" s="250"/>
      <c r="J20" s="250"/>
      <c r="K20" s="250"/>
      <c r="L20" s="253"/>
      <c r="M20" s="254"/>
      <c r="N20" s="251"/>
      <c r="O20" s="57"/>
      <c r="P20" s="87"/>
      <c r="Q20" s="80"/>
      <c r="R20" s="77"/>
      <c r="S20" s="77"/>
      <c r="T20" s="77"/>
      <c r="U20" s="77"/>
      <c r="V20" s="77"/>
      <c r="W20" s="77"/>
      <c r="X20" s="77"/>
      <c r="Y20" s="77"/>
      <c r="Z20" s="77"/>
      <c r="AA20" s="77"/>
      <c r="AB20" s="77"/>
      <c r="AC20" s="82"/>
      <c r="AD20" s="1"/>
      <c r="AE20" s="73"/>
    </row>
    <row r="21" spans="1:33" ht="20.25" customHeight="1">
      <c r="A21" s="249"/>
      <c r="B21" s="250"/>
      <c r="C21" s="250"/>
      <c r="D21" s="250"/>
      <c r="E21" s="250"/>
      <c r="F21" s="250"/>
      <c r="G21" s="252"/>
      <c r="H21" s="250"/>
      <c r="I21" s="250"/>
      <c r="J21" s="250"/>
      <c r="K21" s="250"/>
      <c r="L21" s="253"/>
      <c r="M21" s="254"/>
      <c r="N21" s="251"/>
      <c r="O21" s="57"/>
      <c r="P21" s="87"/>
      <c r="Q21" s="80"/>
      <c r="R21" s="77"/>
      <c r="S21" s="77"/>
      <c r="T21" s="77"/>
      <c r="U21" s="77"/>
      <c r="V21" s="77"/>
      <c r="W21" s="77"/>
      <c r="X21" s="77"/>
      <c r="Y21" s="77"/>
      <c r="Z21" s="77"/>
      <c r="AA21" s="77"/>
      <c r="AB21" s="77"/>
      <c r="AC21" s="82"/>
      <c r="AD21" s="1"/>
      <c r="AE21" s="73"/>
    </row>
    <row r="22" spans="1:33" ht="20.25" customHeight="1">
      <c r="A22" s="249"/>
      <c r="B22" s="250"/>
      <c r="C22" s="250"/>
      <c r="D22" s="250"/>
      <c r="E22" s="250"/>
      <c r="F22" s="250"/>
      <c r="G22" s="252"/>
      <c r="H22" s="250"/>
      <c r="I22" s="250"/>
      <c r="J22" s="250"/>
      <c r="K22" s="250"/>
      <c r="L22" s="253"/>
      <c r="M22" s="254"/>
      <c r="N22" s="251"/>
      <c r="O22" s="57"/>
      <c r="P22" s="87"/>
      <c r="Q22" s="80"/>
      <c r="R22" s="77"/>
      <c r="S22" s="77"/>
      <c r="T22" s="77"/>
      <c r="U22" s="77"/>
      <c r="V22" s="77"/>
      <c r="W22" s="77"/>
      <c r="X22" s="77"/>
      <c r="Y22" s="77"/>
      <c r="Z22" s="77"/>
      <c r="AA22" s="77"/>
      <c r="AB22" s="77"/>
      <c r="AC22" s="82"/>
      <c r="AD22" s="1"/>
      <c r="AE22" s="73"/>
    </row>
    <row r="23" spans="1:33" ht="20.25" customHeight="1">
      <c r="A23" s="249"/>
      <c r="B23" s="251"/>
      <c r="C23" s="251"/>
      <c r="D23" s="251"/>
      <c r="E23" s="255"/>
      <c r="F23" s="255"/>
      <c r="G23" s="255"/>
      <c r="H23" s="255"/>
      <c r="I23" s="256"/>
      <c r="J23" s="255"/>
      <c r="K23" s="255"/>
      <c r="L23" s="255"/>
      <c r="M23" s="255"/>
      <c r="N23" s="257"/>
      <c r="O23" s="56"/>
      <c r="P23" s="73"/>
      <c r="Q23" s="85"/>
      <c r="R23" s="79"/>
      <c r="S23" s="79"/>
      <c r="T23" s="79"/>
      <c r="U23" s="79"/>
      <c r="V23" s="79"/>
      <c r="W23" s="79"/>
      <c r="X23" s="79"/>
      <c r="Y23" s="79"/>
      <c r="Z23" s="79"/>
      <c r="AA23" s="79"/>
      <c r="AB23" s="79"/>
      <c r="AC23" s="79"/>
      <c r="AD23" s="1"/>
      <c r="AE23" s="73"/>
    </row>
    <row r="24" spans="1:33">
      <c r="A24" s="258"/>
      <c r="B24" s="201"/>
      <c r="C24" s="201"/>
      <c r="D24" s="201"/>
      <c r="E24" s="201"/>
      <c r="F24" s="201"/>
      <c r="G24" s="201"/>
      <c r="H24" s="201"/>
      <c r="I24" s="206"/>
      <c r="J24" s="206"/>
      <c r="K24" s="206"/>
      <c r="L24" s="259"/>
      <c r="M24" s="206"/>
      <c r="N24" s="206"/>
      <c r="P24" s="73"/>
      <c r="Q24" s="80"/>
      <c r="R24" s="77"/>
      <c r="S24" s="77"/>
      <c r="T24" s="77"/>
      <c r="U24" s="77"/>
      <c r="V24" s="77"/>
      <c r="W24" s="77"/>
      <c r="X24" s="77"/>
      <c r="Y24" s="77"/>
      <c r="Z24" s="77"/>
      <c r="AA24" s="77"/>
      <c r="AB24" s="82"/>
      <c r="AC24" s="82"/>
      <c r="AD24" s="1"/>
      <c r="AE24" s="73"/>
    </row>
    <row r="25" spans="1:33">
      <c r="A25" s="258"/>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Normal="100" zoomScaleSheetLayoutView="80" zoomScalePageLayoutView="82" workbookViewId="0">
      <selection sqref="A1:N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61" t="s">
        <v>446</v>
      </c>
      <c r="B1" s="497"/>
      <c r="C1" s="497"/>
      <c r="D1" s="497"/>
      <c r="E1" s="497"/>
      <c r="F1" s="497"/>
      <c r="G1" s="497"/>
      <c r="H1" s="497"/>
      <c r="I1" s="497"/>
      <c r="J1" s="497"/>
      <c r="K1" s="497"/>
      <c r="L1" s="497"/>
      <c r="M1" s="497"/>
      <c r="N1" s="498"/>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422">
        <v>15283598</v>
      </c>
      <c r="H3" s="92">
        <v>9953922</v>
      </c>
      <c r="I3" s="92">
        <v>12657203</v>
      </c>
      <c r="J3" s="92"/>
      <c r="K3" s="92"/>
      <c r="L3" s="92"/>
      <c r="M3" s="318"/>
      <c r="N3" s="235">
        <f>SUM(B3:M3)</f>
        <v>99093085</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v>14495049</v>
      </c>
      <c r="F4" s="112">
        <v>12214082</v>
      </c>
      <c r="G4" s="422">
        <v>15600737</v>
      </c>
      <c r="H4" s="92">
        <v>11941997</v>
      </c>
      <c r="I4" s="92">
        <v>14184648</v>
      </c>
      <c r="J4" s="92"/>
      <c r="K4" s="92"/>
      <c r="L4" s="92"/>
      <c r="M4" s="318"/>
      <c r="N4" s="235">
        <f t="shared" ref="N4:N7" si="0">SUM(B4:M4)</f>
        <v>103657601</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422">
        <v>17069494</v>
      </c>
      <c r="H5" s="92">
        <v>19103052</v>
      </c>
      <c r="I5" s="92">
        <v>13277059</v>
      </c>
      <c r="J5" s="92"/>
      <c r="K5" s="92"/>
      <c r="L5" s="92"/>
      <c r="M5" s="318"/>
      <c r="N5" s="235">
        <f t="shared" si="0"/>
        <v>100440890</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v>16480982</v>
      </c>
      <c r="F6" s="112">
        <v>16599764</v>
      </c>
      <c r="G6" s="422">
        <v>12244363</v>
      </c>
      <c r="H6" s="92">
        <v>15125023</v>
      </c>
      <c r="I6" s="92">
        <v>14989391</v>
      </c>
      <c r="J6" s="92"/>
      <c r="K6" s="92"/>
      <c r="L6" s="92"/>
      <c r="M6" s="318"/>
      <c r="N6" s="235">
        <f t="shared" si="0"/>
        <v>136142782</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52308375</v>
      </c>
      <c r="F7" s="182">
        <f t="shared" si="1"/>
        <v>48047679</v>
      </c>
      <c r="G7" s="182">
        <f t="shared" si="1"/>
        <v>60198192</v>
      </c>
      <c r="H7" s="182">
        <f t="shared" si="1"/>
        <v>56123994</v>
      </c>
      <c r="I7" s="182">
        <f>SUM(I3:I6)</f>
        <v>55108301</v>
      </c>
      <c r="J7" s="182">
        <f t="shared" ref="J7" si="2">SUM(J3:J6)</f>
        <v>0</v>
      </c>
      <c r="K7" s="182">
        <f t="shared" ref="K7" si="3">SUM(K3:K6)</f>
        <v>0</v>
      </c>
      <c r="L7" s="182">
        <f t="shared" ref="L7" si="4">SUM(L3:L6)</f>
        <v>0</v>
      </c>
      <c r="M7" s="182">
        <f t="shared" ref="M7" si="5">SUM(M3:M6)</f>
        <v>0</v>
      </c>
      <c r="N7" s="236">
        <f t="shared" si="0"/>
        <v>439334358</v>
      </c>
      <c r="P7" s="73"/>
      <c r="Q7" s="80"/>
      <c r="R7" s="77"/>
      <c r="S7" s="77"/>
      <c r="T7" s="77"/>
      <c r="U7" s="83"/>
      <c r="V7" s="83"/>
      <c r="W7" s="83"/>
      <c r="X7" s="77"/>
      <c r="Y7" s="77"/>
      <c r="Z7" s="77"/>
      <c r="AA7" s="77"/>
      <c r="AB7" s="82"/>
      <c r="AC7" s="82"/>
      <c r="AD7" s="86"/>
      <c r="AE7" s="73"/>
      <c r="AF7" s="73"/>
      <c r="AG7" s="73"/>
    </row>
    <row r="8" spans="1:33" ht="9.75" customHeight="1" thickBot="1">
      <c r="A8" s="287"/>
      <c r="B8" s="288"/>
      <c r="C8" s="288"/>
      <c r="D8" s="288"/>
      <c r="E8" s="288"/>
      <c r="F8" s="288"/>
      <c r="G8" s="288"/>
      <c r="H8" s="288"/>
      <c r="I8" s="287"/>
      <c r="J8" s="287"/>
      <c r="K8" s="287"/>
      <c r="L8" s="287"/>
      <c r="M8" s="287"/>
      <c r="N8" s="287"/>
      <c r="O8" s="63"/>
      <c r="P8" s="87"/>
      <c r="Q8" s="85"/>
      <c r="R8" s="79"/>
      <c r="S8" s="79"/>
      <c r="T8" s="79"/>
      <c r="U8" s="79"/>
      <c r="V8" s="79"/>
      <c r="W8" s="79"/>
      <c r="X8" s="79"/>
      <c r="Y8" s="79"/>
      <c r="Z8" s="79"/>
      <c r="AA8" s="79"/>
      <c r="AB8" s="79"/>
      <c r="AC8" s="79"/>
      <c r="AD8" s="79"/>
      <c r="AE8" s="73"/>
      <c r="AF8" s="73"/>
      <c r="AG8" s="73"/>
    </row>
    <row r="9" spans="1:33" ht="25.5" customHeight="1">
      <c r="A9" s="461" t="s">
        <v>447</v>
      </c>
      <c r="B9" s="497"/>
      <c r="C9" s="497"/>
      <c r="D9" s="497"/>
      <c r="E9" s="497"/>
      <c r="F9" s="497"/>
      <c r="G9" s="497"/>
      <c r="H9" s="497"/>
      <c r="I9" s="497"/>
      <c r="J9" s="497"/>
      <c r="K9" s="497"/>
      <c r="L9" s="497"/>
      <c r="M9" s="497"/>
      <c r="N9" s="498"/>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v>528871.76041986002</v>
      </c>
      <c r="F11" s="112">
        <v>529252.44367756799</v>
      </c>
      <c r="G11" s="423">
        <v>678071.58892270597</v>
      </c>
      <c r="H11" s="92">
        <v>441919.26053195901</v>
      </c>
      <c r="I11" s="92">
        <v>562007.82366993197</v>
      </c>
      <c r="J11" s="92"/>
      <c r="K11" s="92"/>
      <c r="L11" s="92"/>
      <c r="M11" s="318"/>
      <c r="N11" s="235">
        <f>SUM(B11:M11)</f>
        <v>4406838.8993451362</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v>647106.17951945995</v>
      </c>
      <c r="F12" s="112">
        <v>545091.44300543598</v>
      </c>
      <c r="G12" s="423">
        <v>696850.34059184801</v>
      </c>
      <c r="H12" s="92">
        <v>533539.31178683403</v>
      </c>
      <c r="I12" s="92">
        <v>631922.94670064305</v>
      </c>
      <c r="J12" s="92"/>
      <c r="K12" s="92"/>
      <c r="L12" s="92"/>
      <c r="M12" s="318"/>
      <c r="N12" s="235">
        <f t="shared" ref="N12:N14" si="6">SUM(B12:M12)</f>
        <v>4636005.7260464951</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v>428865.68977298599</v>
      </c>
      <c r="F13" s="112">
        <v>327438.00877901999</v>
      </c>
      <c r="G13" s="423">
        <v>761066.05910363595</v>
      </c>
      <c r="H13" s="92">
        <v>849292.53231019597</v>
      </c>
      <c r="I13" s="92">
        <v>592747.017750634</v>
      </c>
      <c r="J13" s="92"/>
      <c r="K13" s="92"/>
      <c r="L13" s="92"/>
      <c r="M13" s="318"/>
      <c r="N13" s="235">
        <f t="shared" si="6"/>
        <v>4474660.2489743195</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v>732810.52552011795</v>
      </c>
      <c r="F14" s="112">
        <v>741888.89385474904</v>
      </c>
      <c r="G14" s="423">
        <v>548784.18594644999</v>
      </c>
      <c r="H14" s="92">
        <v>680865.69972630404</v>
      </c>
      <c r="I14" s="92">
        <v>672773.38420107705</v>
      </c>
      <c r="J14" s="92"/>
      <c r="K14" s="92"/>
      <c r="L14" s="92"/>
      <c r="M14" s="318"/>
      <c r="N14" s="235">
        <f t="shared" si="6"/>
        <v>6079942.9698647996</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2337654.1552324239</v>
      </c>
      <c r="F15" s="182">
        <f t="shared" si="7"/>
        <v>2143670.7893167729</v>
      </c>
      <c r="G15" s="182">
        <f t="shared" si="7"/>
        <v>2684772.17456464</v>
      </c>
      <c r="H15" s="182">
        <f>SUM(H11:H14)</f>
        <v>2505616.804355293</v>
      </c>
      <c r="I15" s="182">
        <f t="shared" si="7"/>
        <v>2459451.1723222863</v>
      </c>
      <c r="J15" s="182">
        <f t="shared" si="7"/>
        <v>0</v>
      </c>
      <c r="K15" s="177">
        <f t="shared" si="7"/>
        <v>0</v>
      </c>
      <c r="L15" s="177">
        <f t="shared" si="7"/>
        <v>0</v>
      </c>
      <c r="M15" s="177">
        <f t="shared" si="7"/>
        <v>0</v>
      </c>
      <c r="N15" s="236">
        <f t="shared" si="7"/>
        <v>19597447.844230752</v>
      </c>
      <c r="P15" s="73"/>
      <c r="Q15" s="80"/>
      <c r="R15" s="77"/>
      <c r="S15" s="77"/>
      <c r="T15" s="77"/>
      <c r="U15" s="83"/>
      <c r="V15" s="83"/>
      <c r="W15" s="83"/>
      <c r="X15" s="77"/>
      <c r="Y15" s="77"/>
      <c r="Z15" s="77"/>
      <c r="AA15" s="77"/>
      <c r="AB15" s="82"/>
      <c r="AC15" s="82"/>
      <c r="AD15" s="86"/>
      <c r="AE15" s="73"/>
      <c r="AF15" s="73"/>
      <c r="AG15" s="73"/>
    </row>
    <row r="16" spans="1:33" ht="17.25" customHeight="1">
      <c r="A16" s="334" t="s">
        <v>416</v>
      </c>
      <c r="B16" s="290"/>
      <c r="C16" s="289"/>
      <c r="D16" s="289"/>
      <c r="E16" s="289"/>
      <c r="F16" s="278"/>
      <c r="G16" s="278"/>
      <c r="H16" s="278"/>
      <c r="I16" s="278"/>
      <c r="J16" s="278"/>
      <c r="K16" s="279"/>
      <c r="L16" s="279"/>
      <c r="M16" s="279"/>
      <c r="N16" s="278"/>
      <c r="P16" s="73"/>
      <c r="Q16" s="80"/>
      <c r="R16" s="77"/>
      <c r="S16" s="77"/>
      <c r="T16" s="77"/>
      <c r="U16" s="83"/>
      <c r="V16" s="83"/>
      <c r="W16" s="83"/>
      <c r="X16" s="77"/>
      <c r="Y16" s="77"/>
      <c r="Z16" s="77"/>
      <c r="AA16" s="77"/>
      <c r="AB16" s="82"/>
      <c r="AC16" s="82"/>
      <c r="AD16" s="86"/>
      <c r="AE16" s="73"/>
      <c r="AF16" s="73"/>
      <c r="AG16" s="73"/>
    </row>
    <row r="17" spans="1:33" ht="9.75" customHeight="1" thickBot="1">
      <c r="A17" s="287"/>
      <c r="B17" s="287"/>
      <c r="C17" s="287"/>
      <c r="D17" s="287"/>
      <c r="E17" s="287"/>
      <c r="F17" s="287"/>
      <c r="G17" s="287"/>
      <c r="H17" s="287"/>
      <c r="I17" s="287"/>
      <c r="J17" s="287"/>
      <c r="K17" s="287"/>
      <c r="L17" s="291"/>
      <c r="M17" s="287"/>
      <c r="N17" s="287"/>
      <c r="O17" s="63"/>
      <c r="P17" s="87"/>
      <c r="Q17" s="85"/>
      <c r="R17" s="79"/>
      <c r="S17" s="79"/>
      <c r="T17" s="79"/>
      <c r="U17" s="79"/>
      <c r="V17" s="79"/>
      <c r="W17" s="79"/>
      <c r="X17" s="79"/>
      <c r="Y17" s="79"/>
      <c r="Z17" s="79"/>
      <c r="AA17" s="79"/>
      <c r="AB17" s="79"/>
      <c r="AC17" s="79"/>
      <c r="AD17" s="79"/>
      <c r="AE17" s="73"/>
      <c r="AF17" s="73"/>
      <c r="AG17" s="73"/>
    </row>
    <row r="18" spans="1:33" ht="22.5" customHeight="1" thickBot="1">
      <c r="A18" s="461" t="s">
        <v>448</v>
      </c>
      <c r="B18" s="497"/>
      <c r="C18" s="497"/>
      <c r="D18" s="497"/>
      <c r="E18" s="497"/>
      <c r="F18" s="497"/>
      <c r="G18" s="497"/>
      <c r="H18" s="497"/>
      <c r="I18" s="497"/>
      <c r="J18" s="497"/>
      <c r="K18" s="497"/>
      <c r="L18" s="497"/>
      <c r="M18" s="497"/>
      <c r="N18" s="498"/>
      <c r="O18" s="63"/>
      <c r="P18" s="87"/>
      <c r="Q18" s="85"/>
      <c r="R18" s="79"/>
      <c r="S18" s="79"/>
      <c r="T18" s="79"/>
      <c r="U18" s="79"/>
      <c r="V18" s="79"/>
      <c r="W18" s="79"/>
      <c r="X18" s="79"/>
      <c r="Y18" s="79"/>
      <c r="Z18" s="79"/>
      <c r="AA18" s="79"/>
      <c r="AB18" s="79"/>
      <c r="AC18" s="79"/>
      <c r="AD18" s="79"/>
      <c r="AE18" s="73"/>
      <c r="AF18" s="73"/>
      <c r="AG18" s="73"/>
    </row>
    <row r="19" spans="1:33" ht="22.5" customHeight="1">
      <c r="A19" s="507" t="s">
        <v>311</v>
      </c>
      <c r="B19" s="508"/>
      <c r="C19" s="508"/>
      <c r="D19" s="508"/>
      <c r="E19" s="508"/>
      <c r="F19" s="508"/>
      <c r="G19" s="508"/>
      <c r="H19" s="508"/>
      <c r="I19" s="508"/>
      <c r="J19" s="508"/>
      <c r="K19" s="508"/>
      <c r="L19" s="508"/>
      <c r="M19" s="508"/>
      <c r="N19" s="509"/>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v>43115</v>
      </c>
      <c r="F21" s="112">
        <v>105028</v>
      </c>
      <c r="G21" s="424">
        <v>105844</v>
      </c>
      <c r="H21" s="92">
        <v>110005</v>
      </c>
      <c r="I21" s="92">
        <v>103473</v>
      </c>
      <c r="J21" s="92"/>
      <c r="K21" s="92"/>
      <c r="L21" s="92"/>
      <c r="M21" s="318"/>
      <c r="N21" s="235">
        <f>SUM(B21:M21)</f>
        <v>800208</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v>66533</v>
      </c>
      <c r="F22" s="112">
        <v>78871</v>
      </c>
      <c r="G22" s="424">
        <v>79641</v>
      </c>
      <c r="H22" s="92">
        <v>64869</v>
      </c>
      <c r="I22" s="92">
        <v>60792</v>
      </c>
      <c r="J22" s="92"/>
      <c r="K22" s="92"/>
      <c r="L22" s="92"/>
      <c r="M22" s="318"/>
      <c r="N22" s="235">
        <f t="shared" ref="N22:N24" si="8">SUM(B22:M22)</f>
        <v>475284</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v>105924</v>
      </c>
      <c r="F23" s="112">
        <v>80112</v>
      </c>
      <c r="G23" s="424">
        <v>85296</v>
      </c>
      <c r="H23" s="92">
        <v>89906</v>
      </c>
      <c r="I23" s="92">
        <v>100108</v>
      </c>
      <c r="J23" s="92"/>
      <c r="K23" s="92"/>
      <c r="L23" s="92"/>
      <c r="M23" s="318"/>
      <c r="N23" s="235">
        <f t="shared" si="8"/>
        <v>741800</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424">
        <v>120825</v>
      </c>
      <c r="H24" s="92">
        <v>101712</v>
      </c>
      <c r="I24" s="92">
        <v>105902</v>
      </c>
      <c r="J24" s="92"/>
      <c r="K24" s="92"/>
      <c r="L24" s="92"/>
      <c r="M24" s="318"/>
      <c r="N24" s="235">
        <f t="shared" si="8"/>
        <v>1178380</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385169</v>
      </c>
      <c r="F25" s="182">
        <f t="shared" si="9"/>
        <v>361162</v>
      </c>
      <c r="G25" s="182">
        <f t="shared" si="9"/>
        <v>391606</v>
      </c>
      <c r="H25" s="180">
        <f t="shared" si="9"/>
        <v>366492</v>
      </c>
      <c r="I25" s="181">
        <f t="shared" si="9"/>
        <v>370275</v>
      </c>
      <c r="J25" s="180">
        <f t="shared" si="9"/>
        <v>0</v>
      </c>
      <c r="K25" s="180">
        <f t="shared" si="9"/>
        <v>0</v>
      </c>
      <c r="L25" s="180">
        <f t="shared" si="9"/>
        <v>0</v>
      </c>
      <c r="M25" s="180">
        <f t="shared" si="9"/>
        <v>0</v>
      </c>
      <c r="N25" s="237">
        <f t="shared" si="9"/>
        <v>3195672</v>
      </c>
      <c r="P25" s="73"/>
      <c r="Q25" s="80"/>
      <c r="R25" s="77"/>
      <c r="S25" s="77"/>
      <c r="T25" s="77"/>
      <c r="U25" s="77"/>
      <c r="V25" s="77"/>
      <c r="W25" s="77"/>
      <c r="X25" s="77"/>
      <c r="Y25" s="77"/>
      <c r="Z25" s="77"/>
      <c r="AA25" s="77"/>
      <c r="AB25" s="82"/>
      <c r="AC25" s="82"/>
      <c r="AD25" s="1"/>
      <c r="AE25" s="73"/>
    </row>
    <row r="26" spans="1:33">
      <c r="A26" s="117" t="s">
        <v>395</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8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8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zoomScalePageLayoutView="122" workbookViewId="0">
      <selection sqref="A1:B1"/>
    </sheetView>
  </sheetViews>
  <sheetFormatPr defaultRowHeight="12.75"/>
  <cols>
    <col min="1" max="1" width="19.5703125" customWidth="1"/>
    <col min="2" max="2" width="131.42578125" customWidth="1"/>
  </cols>
  <sheetData>
    <row r="1" spans="1:2" ht="25.5" customHeight="1">
      <c r="A1" s="448" t="s">
        <v>357</v>
      </c>
      <c r="B1" s="448"/>
    </row>
    <row r="2" spans="1:2" s="41" customFormat="1" ht="7.5" customHeight="1">
      <c r="A2" s="455"/>
      <c r="B2" s="455"/>
    </row>
    <row r="3" spans="1:2" ht="23.25" customHeight="1">
      <c r="B3" s="60"/>
    </row>
    <row r="4" spans="1:2" s="62" customFormat="1" ht="47.25" customHeight="1">
      <c r="A4" s="61"/>
      <c r="B4" s="122" t="s">
        <v>358</v>
      </c>
    </row>
    <row r="5" spans="1:2" s="62" customFormat="1" ht="60.75" customHeight="1">
      <c r="A5" s="61"/>
      <c r="B5" s="122" t="s">
        <v>356</v>
      </c>
    </row>
    <row r="6" spans="1:2" s="62" customFormat="1" ht="46.5" customHeight="1">
      <c r="A6" s="61"/>
      <c r="B6" s="122" t="s">
        <v>352</v>
      </c>
    </row>
    <row r="7" spans="1:2">
      <c r="A7" s="1"/>
      <c r="B7" s="1"/>
    </row>
    <row r="8" spans="1:2" ht="15">
      <c r="B8" s="419" t="s">
        <v>519</v>
      </c>
    </row>
    <row r="27" spans="1:2" ht="32.25" customHeight="1">
      <c r="A27" s="456" t="s">
        <v>454</v>
      </c>
      <c r="B27" s="456"/>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55 No. 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zoomScaleNormal="100" zoomScaleSheetLayoutView="98" workbookViewId="0">
      <selection sqref="A1:F1"/>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48" t="s">
        <v>227</v>
      </c>
      <c r="B1" s="448"/>
      <c r="C1" s="448"/>
      <c r="D1" s="448"/>
      <c r="E1" s="448"/>
      <c r="F1" s="448"/>
    </row>
    <row r="2" spans="1:9" s="41" customFormat="1" ht="14.25" customHeight="1">
      <c r="A2" s="455" t="s">
        <v>223</v>
      </c>
      <c r="B2" s="455"/>
      <c r="C2" s="455"/>
      <c r="D2" s="455"/>
      <c r="E2" s="455"/>
      <c r="F2" s="455"/>
      <c r="G2" s="382"/>
      <c r="H2" s="382"/>
    </row>
    <row r="3" spans="1:9" s="42" customFormat="1" ht="14.25" customHeight="1">
      <c r="E3" s="209"/>
      <c r="G3" s="185"/>
      <c r="H3" s="185"/>
    </row>
    <row r="4" spans="1:9" s="43" customFormat="1" ht="14.25" customHeight="1">
      <c r="A4" s="121" t="s">
        <v>197</v>
      </c>
      <c r="B4" s="120" t="s">
        <v>124</v>
      </c>
      <c r="C4" s="121" t="s">
        <v>417</v>
      </c>
      <c r="D4" s="121" t="s">
        <v>561</v>
      </c>
      <c r="E4" s="120" t="s">
        <v>124</v>
      </c>
      <c r="F4" s="121" t="s">
        <v>559</v>
      </c>
      <c r="G4" s="185"/>
      <c r="H4" s="185"/>
      <c r="I4" s="42"/>
    </row>
    <row r="5" spans="1:9" s="43" customFormat="1" ht="14.25" customHeight="1">
      <c r="A5" s="121" t="s">
        <v>174</v>
      </c>
      <c r="B5" s="120" t="s">
        <v>124</v>
      </c>
      <c r="C5" s="121" t="s">
        <v>181</v>
      </c>
      <c r="D5" s="121" t="s">
        <v>458</v>
      </c>
      <c r="E5" s="120" t="s">
        <v>124</v>
      </c>
      <c r="F5" s="121" t="s">
        <v>459</v>
      </c>
      <c r="G5" s="185"/>
      <c r="H5" s="185"/>
      <c r="I5" s="42"/>
    </row>
    <row r="6" spans="1:9" s="43" customFormat="1" ht="14.25" customHeight="1">
      <c r="A6" s="121" t="s">
        <v>253</v>
      </c>
      <c r="B6" s="120" t="s">
        <v>124</v>
      </c>
      <c r="C6" s="121" t="s">
        <v>254</v>
      </c>
      <c r="D6" s="121" t="s">
        <v>387</v>
      </c>
      <c r="E6" s="120" t="s">
        <v>124</v>
      </c>
      <c r="F6" s="121" t="s">
        <v>425</v>
      </c>
      <c r="I6" s="42"/>
    </row>
    <row r="7" spans="1:9" s="43" customFormat="1" ht="14.25" customHeight="1">
      <c r="A7" s="234" t="s">
        <v>360</v>
      </c>
      <c r="B7" s="120" t="s">
        <v>124</v>
      </c>
      <c r="C7" s="234" t="s">
        <v>396</v>
      </c>
      <c r="D7" s="121" t="s">
        <v>3</v>
      </c>
      <c r="E7" s="120" t="s">
        <v>124</v>
      </c>
      <c r="F7" s="121" t="s">
        <v>277</v>
      </c>
    </row>
    <row r="8" spans="1:9" s="43" customFormat="1" ht="14.25" customHeight="1">
      <c r="A8" s="121" t="s">
        <v>354</v>
      </c>
      <c r="B8" s="120" t="s">
        <v>124</v>
      </c>
      <c r="C8" s="121" t="s">
        <v>397</v>
      </c>
      <c r="D8" s="147" t="s">
        <v>483</v>
      </c>
      <c r="E8" s="385" t="s">
        <v>124</v>
      </c>
      <c r="F8" s="147" t="s">
        <v>484</v>
      </c>
    </row>
    <row r="9" spans="1:9" s="43" customFormat="1" ht="14.25" customHeight="1">
      <c r="A9" s="121" t="s">
        <v>187</v>
      </c>
      <c r="B9" s="120" t="s">
        <v>124</v>
      </c>
      <c r="C9" s="121" t="s">
        <v>362</v>
      </c>
      <c r="D9" s="121" t="s">
        <v>17</v>
      </c>
      <c r="E9" s="120" t="s">
        <v>124</v>
      </c>
      <c r="F9" s="121" t="s">
        <v>220</v>
      </c>
    </row>
    <row r="10" spans="1:9" s="43" customFormat="1" ht="14.25" customHeight="1">
      <c r="A10" s="121" t="s">
        <v>300</v>
      </c>
      <c r="B10" s="120" t="s">
        <v>124</v>
      </c>
      <c r="C10" s="121" t="s">
        <v>361</v>
      </c>
      <c r="D10" s="121" t="s">
        <v>355</v>
      </c>
      <c r="E10" s="120" t="s">
        <v>124</v>
      </c>
      <c r="F10" s="121" t="s">
        <v>219</v>
      </c>
    </row>
    <row r="11" spans="1:9" s="43" customFormat="1" ht="14.25" customHeight="1">
      <c r="A11" s="121" t="s">
        <v>190</v>
      </c>
      <c r="B11" s="120" t="s">
        <v>124</v>
      </c>
      <c r="C11" s="121" t="s">
        <v>142</v>
      </c>
      <c r="D11" s="121" t="s">
        <v>230</v>
      </c>
      <c r="E11" s="120" t="s">
        <v>124</v>
      </c>
      <c r="F11" s="121" t="s">
        <v>228</v>
      </c>
    </row>
    <row r="12" spans="1:9" s="43" customFormat="1" ht="14.25" customHeight="1">
      <c r="A12" s="121" t="s">
        <v>171</v>
      </c>
      <c r="B12" s="120" t="s">
        <v>124</v>
      </c>
      <c r="C12" s="121" t="s">
        <v>241</v>
      </c>
      <c r="D12" s="121" t="s">
        <v>383</v>
      </c>
      <c r="E12" s="120" t="s">
        <v>124</v>
      </c>
      <c r="F12" s="121" t="s">
        <v>424</v>
      </c>
    </row>
    <row r="13" spans="1:9" s="43" customFormat="1" ht="14.25" customHeight="1">
      <c r="A13" s="121" t="s">
        <v>2</v>
      </c>
      <c r="B13" s="120" t="s">
        <v>124</v>
      </c>
      <c r="C13" s="121" t="s">
        <v>240</v>
      </c>
      <c r="D13" s="121" t="s">
        <v>378</v>
      </c>
      <c r="E13" s="120" t="s">
        <v>124</v>
      </c>
      <c r="F13" s="121" t="s">
        <v>379</v>
      </c>
    </row>
    <row r="14" spans="1:9" s="43" customFormat="1" ht="14.25" customHeight="1">
      <c r="A14" s="121" t="s">
        <v>539</v>
      </c>
      <c r="B14" s="120"/>
      <c r="C14" s="121" t="s">
        <v>540</v>
      </c>
      <c r="D14" s="121" t="s">
        <v>530</v>
      </c>
      <c r="E14" s="120" t="s">
        <v>124</v>
      </c>
      <c r="F14" s="121" t="s">
        <v>531</v>
      </c>
    </row>
    <row r="15" spans="1:9" s="43" customFormat="1" ht="14.25" customHeight="1">
      <c r="A15" s="121" t="s">
        <v>414</v>
      </c>
      <c r="B15" s="120" t="s">
        <v>124</v>
      </c>
      <c r="C15" s="351" t="s">
        <v>415</v>
      </c>
      <c r="D15" s="121" t="s">
        <v>278</v>
      </c>
      <c r="E15" s="120" t="s">
        <v>124</v>
      </c>
      <c r="F15" s="121" t="s">
        <v>279</v>
      </c>
    </row>
    <row r="16" spans="1:9" s="43" customFormat="1" ht="14.25" customHeight="1">
      <c r="A16" s="121" t="s">
        <v>366</v>
      </c>
      <c r="B16" s="120" t="s">
        <v>124</v>
      </c>
      <c r="C16" s="121" t="s">
        <v>374</v>
      </c>
      <c r="D16" s="121" t="s">
        <v>295</v>
      </c>
      <c r="E16" s="120" t="s">
        <v>124</v>
      </c>
      <c r="F16" s="121" t="s">
        <v>296</v>
      </c>
    </row>
    <row r="17" spans="1:16" s="43" customFormat="1" ht="14.25" customHeight="1">
      <c r="A17" s="121" t="s">
        <v>118</v>
      </c>
      <c r="B17" s="120" t="s">
        <v>124</v>
      </c>
      <c r="C17" s="121" t="s">
        <v>224</v>
      </c>
      <c r="D17" s="121" t="s">
        <v>404</v>
      </c>
      <c r="E17" s="120" t="s">
        <v>124</v>
      </c>
      <c r="F17" s="121" t="s">
        <v>470</v>
      </c>
      <c r="G17" s="44"/>
      <c r="H17" s="44"/>
      <c r="I17" s="44"/>
      <c r="J17" s="44"/>
      <c r="K17" s="44"/>
      <c r="L17" s="44"/>
      <c r="M17" s="44"/>
      <c r="N17" s="44"/>
      <c r="O17" s="44"/>
      <c r="P17" s="44"/>
    </row>
    <row r="18" spans="1:16" s="43" customFormat="1" ht="14.25" customHeight="1">
      <c r="A18" s="121" t="s">
        <v>405</v>
      </c>
      <c r="B18" s="120" t="s">
        <v>124</v>
      </c>
      <c r="C18" s="121" t="s">
        <v>406</v>
      </c>
      <c r="D18" s="121" t="s">
        <v>298</v>
      </c>
      <c r="E18" s="120" t="s">
        <v>124</v>
      </c>
      <c r="F18" s="121" t="s">
        <v>533</v>
      </c>
      <c r="G18" s="44"/>
      <c r="H18" s="44"/>
      <c r="I18" s="44"/>
      <c r="J18" s="44"/>
      <c r="K18" s="44"/>
      <c r="L18" s="44"/>
      <c r="M18" s="44"/>
      <c r="N18" s="44"/>
      <c r="O18" s="44"/>
      <c r="P18" s="44"/>
    </row>
    <row r="19" spans="1:16" s="43" customFormat="1" ht="14.25" customHeight="1">
      <c r="A19" s="121" t="s">
        <v>385</v>
      </c>
      <c r="B19" s="120" t="s">
        <v>124</v>
      </c>
      <c r="C19" s="121" t="s">
        <v>386</v>
      </c>
      <c r="D19" s="147" t="s">
        <v>297</v>
      </c>
      <c r="E19" s="120" t="s">
        <v>124</v>
      </c>
      <c r="F19" s="147" t="s">
        <v>534</v>
      </c>
    </row>
    <row r="20" spans="1:16" s="55" customFormat="1" ht="14.25" customHeight="1">
      <c r="A20" s="121" t="s">
        <v>365</v>
      </c>
      <c r="B20" s="120" t="s">
        <v>124</v>
      </c>
      <c r="C20" s="121" t="s">
        <v>375</v>
      </c>
      <c r="D20" s="121" t="s">
        <v>390</v>
      </c>
      <c r="E20" s="120" t="s">
        <v>124</v>
      </c>
      <c r="F20" s="121" t="s">
        <v>391</v>
      </c>
    </row>
    <row r="21" spans="1:16" ht="14.25" customHeight="1">
      <c r="A21" s="121" t="s">
        <v>246</v>
      </c>
      <c r="B21" s="120" t="s">
        <v>124</v>
      </c>
      <c r="C21" s="121" t="s">
        <v>247</v>
      </c>
      <c r="D21" s="121" t="s">
        <v>175</v>
      </c>
      <c r="E21" s="120" t="s">
        <v>124</v>
      </c>
      <c r="F21" s="121" t="s">
        <v>182</v>
      </c>
    </row>
    <row r="22" spans="1:16" s="309" customFormat="1" ht="14.25" customHeight="1">
      <c r="A22" s="121" t="s">
        <v>399</v>
      </c>
      <c r="B22" s="120" t="s">
        <v>124</v>
      </c>
      <c r="C22" s="121" t="s">
        <v>239</v>
      </c>
      <c r="D22" s="121" t="s">
        <v>376</v>
      </c>
      <c r="E22" s="120" t="s">
        <v>124</v>
      </c>
      <c r="F22" s="121" t="s">
        <v>377</v>
      </c>
    </row>
    <row r="23" spans="1:16" ht="14.25" customHeight="1">
      <c r="A23" s="121" t="s">
        <v>172</v>
      </c>
      <c r="B23" s="120" t="s">
        <v>124</v>
      </c>
      <c r="C23" s="121" t="s">
        <v>173</v>
      </c>
      <c r="D23" s="121" t="s">
        <v>249</v>
      </c>
      <c r="E23" s="120" t="s">
        <v>124</v>
      </c>
      <c r="F23" s="121" t="s">
        <v>250</v>
      </c>
    </row>
    <row r="24" spans="1:16" ht="14.25" customHeight="1">
      <c r="A24" s="121" t="s">
        <v>474</v>
      </c>
      <c r="B24" s="120"/>
      <c r="C24" s="121" t="s">
        <v>461</v>
      </c>
      <c r="D24" s="121" t="s">
        <v>169</v>
      </c>
      <c r="E24" s="120" t="s">
        <v>124</v>
      </c>
      <c r="F24" s="121" t="s">
        <v>237</v>
      </c>
    </row>
    <row r="25" spans="1:16" s="309" customFormat="1" ht="14.25" customHeight="1">
      <c r="A25" s="121" t="s">
        <v>380</v>
      </c>
      <c r="B25" s="120" t="s">
        <v>124</v>
      </c>
      <c r="C25" s="121" t="s">
        <v>381</v>
      </c>
      <c r="D25" s="121" t="s">
        <v>170</v>
      </c>
      <c r="E25" s="120" t="s">
        <v>124</v>
      </c>
      <c r="F25" s="121" t="s">
        <v>238</v>
      </c>
    </row>
    <row r="26" spans="1:16" ht="14.25" customHeight="1">
      <c r="A26" s="121" t="s">
        <v>11</v>
      </c>
      <c r="B26" s="120" t="s">
        <v>124</v>
      </c>
      <c r="C26" s="121" t="s">
        <v>168</v>
      </c>
      <c r="D26" s="121" t="s">
        <v>389</v>
      </c>
      <c r="E26" s="120" t="s">
        <v>124</v>
      </c>
      <c r="F26" s="121" t="s">
        <v>388</v>
      </c>
    </row>
    <row r="27" spans="1:16" ht="14.25" customHeight="1">
      <c r="A27" s="121" t="s">
        <v>151</v>
      </c>
      <c r="B27" s="120" t="s">
        <v>124</v>
      </c>
      <c r="C27" s="121" t="s">
        <v>251</v>
      </c>
      <c r="D27" s="121" t="s">
        <v>248</v>
      </c>
      <c r="E27" s="120" t="s">
        <v>124</v>
      </c>
      <c r="F27" s="121" t="s">
        <v>153</v>
      </c>
    </row>
    <row r="28" spans="1:16" ht="14.25" customHeight="1">
      <c r="A28" s="121" t="s">
        <v>127</v>
      </c>
      <c r="B28" s="120" t="s">
        <v>124</v>
      </c>
      <c r="C28" s="121" t="s">
        <v>225</v>
      </c>
      <c r="D28" s="147" t="s">
        <v>479</v>
      </c>
      <c r="E28" s="385" t="s">
        <v>124</v>
      </c>
      <c r="F28" s="147" t="s">
        <v>480</v>
      </c>
    </row>
    <row r="29" spans="1:16" ht="14.25" customHeight="1">
      <c r="A29" s="121" t="s">
        <v>560</v>
      </c>
      <c r="B29" s="120" t="s">
        <v>124</v>
      </c>
      <c r="C29" s="121" t="s">
        <v>562</v>
      </c>
      <c r="D29" s="121" t="s">
        <v>10</v>
      </c>
      <c r="E29" s="120" t="s">
        <v>124</v>
      </c>
      <c r="F29" s="121" t="s">
        <v>180</v>
      </c>
    </row>
    <row r="30" spans="1:16" ht="14.25" customHeight="1">
      <c r="A30" s="121"/>
      <c r="B30" s="120"/>
      <c r="C30" s="121"/>
    </row>
    <row r="31" spans="1:16" ht="14.25" customHeight="1"/>
    <row r="32" spans="1:16" ht="14.25" customHeight="1">
      <c r="A32" s="121"/>
      <c r="B32" s="120"/>
      <c r="C32" s="121"/>
      <c r="D32" s="121"/>
      <c r="F32" s="121"/>
    </row>
    <row r="33" spans="1:6" ht="14.25" customHeight="1">
      <c r="A33" s="121"/>
      <c r="B33" s="120"/>
      <c r="C33" s="121"/>
    </row>
    <row r="34" spans="1:6" ht="14.25" customHeight="1"/>
    <row r="35" spans="1:6" ht="18" customHeight="1">
      <c r="A35" s="448" t="s">
        <v>227</v>
      </c>
      <c r="B35" s="448"/>
      <c r="C35" s="448"/>
      <c r="D35" s="448"/>
      <c r="E35" s="448"/>
      <c r="F35" s="448"/>
    </row>
    <row r="36" spans="1:6" ht="15" customHeight="1">
      <c r="A36" s="459" t="s">
        <v>314</v>
      </c>
      <c r="B36" s="459"/>
      <c r="C36" s="459"/>
      <c r="D36" s="459" t="s">
        <v>315</v>
      </c>
      <c r="E36" s="459"/>
      <c r="F36" s="459"/>
    </row>
    <row r="37" spans="1:6" ht="15">
      <c r="A37" s="121" t="s">
        <v>134</v>
      </c>
      <c r="B37" s="120" t="s">
        <v>124</v>
      </c>
      <c r="C37" s="121" t="s">
        <v>135</v>
      </c>
      <c r="D37" s="121" t="s">
        <v>422</v>
      </c>
      <c r="E37" s="120" t="s">
        <v>124</v>
      </c>
      <c r="F37" s="121" t="s">
        <v>423</v>
      </c>
    </row>
    <row r="38" spans="1:6" ht="15">
      <c r="A38" s="121" t="s">
        <v>136</v>
      </c>
      <c r="B38" s="120" t="s">
        <v>124</v>
      </c>
      <c r="C38" s="121" t="s">
        <v>137</v>
      </c>
      <c r="D38" s="121" t="s">
        <v>8</v>
      </c>
      <c r="E38" s="120" t="s">
        <v>124</v>
      </c>
      <c r="F38" s="121" t="s">
        <v>147</v>
      </c>
    </row>
    <row r="39" spans="1:6" ht="15">
      <c r="A39" s="121" t="s">
        <v>138</v>
      </c>
      <c r="B39" s="120" t="s">
        <v>124</v>
      </c>
      <c r="C39" s="121" t="s">
        <v>139</v>
      </c>
      <c r="D39" s="121" t="s">
        <v>148</v>
      </c>
      <c r="E39" s="120" t="s">
        <v>124</v>
      </c>
      <c r="F39" s="121" t="s">
        <v>149</v>
      </c>
    </row>
    <row r="40" spans="1:6" ht="15">
      <c r="A40" s="121" t="s">
        <v>140</v>
      </c>
      <c r="B40" s="120" t="s">
        <v>124</v>
      </c>
      <c r="C40" s="121" t="s">
        <v>141</v>
      </c>
      <c r="D40" s="121" t="s">
        <v>252</v>
      </c>
      <c r="E40" s="120" t="s">
        <v>124</v>
      </c>
      <c r="F40" s="121" t="s">
        <v>221</v>
      </c>
    </row>
    <row r="41" spans="1:6" ht="15">
      <c r="A41" s="121" t="s">
        <v>294</v>
      </c>
      <c r="B41" s="120" t="s">
        <v>124</v>
      </c>
      <c r="C41" s="121" t="s">
        <v>206</v>
      </c>
      <c r="D41" s="121" t="s">
        <v>427</v>
      </c>
      <c r="E41" s="120" t="s">
        <v>124</v>
      </c>
      <c r="F41" s="121" t="s">
        <v>428</v>
      </c>
    </row>
    <row r="42" spans="1:6" ht="15">
      <c r="A42" s="121" t="s">
        <v>176</v>
      </c>
      <c r="B42" s="120" t="s">
        <v>124</v>
      </c>
      <c r="C42" s="121" t="s">
        <v>177</v>
      </c>
      <c r="D42" s="121" t="s">
        <v>341</v>
      </c>
      <c r="E42" s="120" t="s">
        <v>124</v>
      </c>
      <c r="F42" s="121" t="s">
        <v>342</v>
      </c>
    </row>
    <row r="43" spans="1:6" ht="15">
      <c r="A43" s="121" t="s">
        <v>150</v>
      </c>
      <c r="B43" s="120" t="s">
        <v>124</v>
      </c>
      <c r="C43" s="121" t="s">
        <v>213</v>
      </c>
      <c r="D43" s="121"/>
      <c r="E43" s="120"/>
      <c r="F43" s="121"/>
    </row>
    <row r="44" spans="1:6" ht="15">
      <c r="A44" s="121" t="s">
        <v>194</v>
      </c>
      <c r="B44" s="120" t="s">
        <v>124</v>
      </c>
      <c r="C44" s="121" t="s">
        <v>236</v>
      </c>
      <c r="D44" s="121"/>
      <c r="E44" s="120"/>
      <c r="F44" s="121"/>
    </row>
    <row r="45" spans="1:6" ht="15">
      <c r="A45" s="121" t="s">
        <v>210</v>
      </c>
      <c r="B45" s="120" t="s">
        <v>124</v>
      </c>
      <c r="C45" s="121" t="s">
        <v>211</v>
      </c>
      <c r="D45" s="121"/>
      <c r="E45" s="120"/>
      <c r="F45" s="121"/>
    </row>
    <row r="46" spans="1:6" ht="15">
      <c r="A46" s="121" t="s">
        <v>179</v>
      </c>
      <c r="B46" s="120" t="s">
        <v>124</v>
      </c>
      <c r="C46" s="121" t="s">
        <v>212</v>
      </c>
      <c r="D46" s="121"/>
      <c r="E46" s="120"/>
      <c r="F46" s="121"/>
    </row>
    <row r="47" spans="1:6" ht="15">
      <c r="A47" s="121" t="s">
        <v>192</v>
      </c>
      <c r="B47" s="120" t="s">
        <v>124</v>
      </c>
      <c r="C47" s="121" t="s">
        <v>193</v>
      </c>
      <c r="D47" s="121"/>
      <c r="E47" s="120"/>
      <c r="F47" s="121"/>
    </row>
    <row r="48" spans="1:6" ht="18" customHeight="1">
      <c r="A48" s="121"/>
      <c r="B48" s="120"/>
      <c r="C48" s="121"/>
      <c r="D48" s="121"/>
      <c r="E48" s="120"/>
      <c r="F48" s="121"/>
    </row>
    <row r="49" spans="1:6">
      <c r="A49" s="457" t="s">
        <v>316</v>
      </c>
      <c r="B49" s="458"/>
      <c r="C49" s="458"/>
      <c r="D49" s="460"/>
      <c r="E49" s="460"/>
      <c r="F49" s="460"/>
    </row>
    <row r="50" spans="1:6" ht="15">
      <c r="A50" s="121" t="s">
        <v>122</v>
      </c>
      <c r="B50" s="120" t="s">
        <v>124</v>
      </c>
      <c r="C50" s="121" t="s">
        <v>188</v>
      </c>
      <c r="D50" s="121" t="s">
        <v>145</v>
      </c>
      <c r="E50" s="120" t="s">
        <v>124</v>
      </c>
      <c r="F50" s="121" t="s">
        <v>146</v>
      </c>
    </row>
    <row r="51" spans="1:6" ht="15">
      <c r="A51" s="121" t="s">
        <v>402</v>
      </c>
      <c r="B51" s="120" t="s">
        <v>124</v>
      </c>
      <c r="C51" s="121" t="s">
        <v>403</v>
      </c>
      <c r="D51" s="121" t="s">
        <v>183</v>
      </c>
      <c r="E51" s="120" t="s">
        <v>124</v>
      </c>
      <c r="F51" s="121" t="s">
        <v>185</v>
      </c>
    </row>
    <row r="52" spans="1:6" ht="15">
      <c r="A52" s="121" t="s">
        <v>123</v>
      </c>
      <c r="B52" s="120" t="s">
        <v>124</v>
      </c>
      <c r="C52" s="121" t="s">
        <v>195</v>
      </c>
      <c r="D52" s="121" t="s">
        <v>152</v>
      </c>
      <c r="E52" s="120" t="s">
        <v>124</v>
      </c>
      <c r="F52" s="121" t="s">
        <v>235</v>
      </c>
    </row>
    <row r="53" spans="1:6" ht="15">
      <c r="A53" s="121" t="s">
        <v>184</v>
      </c>
      <c r="B53" s="120" t="s">
        <v>124</v>
      </c>
      <c r="C53" s="121" t="s">
        <v>186</v>
      </c>
      <c r="D53" s="121" t="s">
        <v>262</v>
      </c>
      <c r="E53" s="120" t="s">
        <v>124</v>
      </c>
      <c r="F53" s="121" t="s">
        <v>263</v>
      </c>
    </row>
    <row r="54" spans="1:6" ht="15">
      <c r="A54" s="121" t="s">
        <v>126</v>
      </c>
      <c r="B54" s="120" t="s">
        <v>124</v>
      </c>
      <c r="C54" s="121" t="s">
        <v>196</v>
      </c>
      <c r="D54" s="121" t="s">
        <v>121</v>
      </c>
      <c r="E54" s="120" t="s">
        <v>124</v>
      </c>
      <c r="F54" s="121" t="s">
        <v>189</v>
      </c>
    </row>
    <row r="55" spans="1:6" ht="15">
      <c r="A55" s="121" t="s">
        <v>143</v>
      </c>
      <c r="B55" s="120" t="s">
        <v>124</v>
      </c>
      <c r="C55" s="121" t="s">
        <v>144</v>
      </c>
      <c r="D55" s="121" t="s">
        <v>243</v>
      </c>
      <c r="E55" s="120" t="s">
        <v>124</v>
      </c>
      <c r="F55" s="121" t="s">
        <v>244</v>
      </c>
    </row>
    <row r="56" spans="1:6" ht="15">
      <c r="A56" s="121" t="s">
        <v>274</v>
      </c>
      <c r="B56" s="120" t="s">
        <v>124</v>
      </c>
      <c r="C56" s="121" t="s">
        <v>426</v>
      </c>
      <c r="D56" s="121" t="s">
        <v>257</v>
      </c>
      <c r="E56" s="120" t="s">
        <v>124</v>
      </c>
      <c r="F56" s="121" t="s">
        <v>258</v>
      </c>
    </row>
    <row r="57" spans="1:6" ht="15">
      <c r="A57" s="121" t="s">
        <v>260</v>
      </c>
      <c r="B57" s="120" t="s">
        <v>124</v>
      </c>
      <c r="C57" s="121" t="s">
        <v>261</v>
      </c>
      <c r="D57" s="121"/>
      <c r="E57" s="120"/>
      <c r="F57" s="121"/>
    </row>
    <row r="58" spans="1:6" ht="15">
      <c r="A58" s="121"/>
      <c r="B58" s="120"/>
      <c r="C58" s="121"/>
      <c r="D58" s="121"/>
      <c r="E58" s="120"/>
      <c r="F58" s="121"/>
    </row>
    <row r="59" spans="1:6" ht="15">
      <c r="A59" s="121"/>
      <c r="B59" s="120"/>
      <c r="C59" s="121"/>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D64" s="121"/>
      <c r="E64" s="120"/>
      <c r="F64" s="121"/>
    </row>
    <row r="65" spans="1:17" ht="15">
      <c r="A65" s="121"/>
      <c r="B65" s="120"/>
      <c r="C65" s="121"/>
      <c r="D65" s="121"/>
      <c r="E65" s="120"/>
      <c r="F65" s="121"/>
    </row>
    <row r="66" spans="1:17" ht="15">
      <c r="A66" s="121"/>
      <c r="B66" s="120"/>
      <c r="C66" s="121"/>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c r="G73" s="224"/>
      <c r="H73" s="224"/>
      <c r="I73" s="224"/>
      <c r="J73" s="224"/>
      <c r="K73" s="224"/>
      <c r="L73" s="224"/>
      <c r="M73" s="224"/>
      <c r="N73" s="224"/>
      <c r="O73" s="224"/>
      <c r="P73" s="224"/>
      <c r="Q73" s="224"/>
    </row>
    <row r="74" spans="1:17" ht="15">
      <c r="A74" s="121"/>
      <c r="B74" s="120"/>
      <c r="C74" s="121"/>
      <c r="D74" s="121"/>
      <c r="E74" s="217"/>
      <c r="F74" s="121"/>
    </row>
    <row r="75" spans="1:17">
      <c r="A75" s="224"/>
      <c r="B75" s="217"/>
      <c r="C75" s="224"/>
      <c r="D75" s="224"/>
      <c r="F75" s="224"/>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fitToHeight="2" orientation="landscape" horizontalDpi="300" verticalDpi="300" r:id="rId1"/>
  <headerFooter>
    <oddFooter>&amp;C&amp;"-,Bold"MEEI Bulletins Vol 55 No. 8</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showWhiteSpace="0" zoomScaleNormal="100" zoomScaleSheetLayoutView="80" zoomScalePageLayoutView="89" workbookViewId="0">
      <selection sqref="A1:U1"/>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61" t="s">
        <v>429</v>
      </c>
      <c r="B1" s="462"/>
      <c r="C1" s="462"/>
      <c r="D1" s="462"/>
      <c r="E1" s="462"/>
      <c r="F1" s="462"/>
      <c r="G1" s="462"/>
      <c r="H1" s="462"/>
      <c r="I1" s="462"/>
      <c r="J1" s="462"/>
      <c r="K1" s="462"/>
      <c r="L1" s="462"/>
      <c r="M1" s="462"/>
      <c r="N1" s="462"/>
      <c r="O1" s="462"/>
      <c r="P1" s="462"/>
      <c r="Q1" s="462"/>
      <c r="R1" s="462"/>
      <c r="S1" s="462"/>
      <c r="T1" s="462"/>
      <c r="U1" s="463"/>
    </row>
    <row r="2" spans="1:31" s="41" customFormat="1" ht="18.75">
      <c r="A2" s="464"/>
      <c r="B2" s="466" t="s">
        <v>398</v>
      </c>
      <c r="C2" s="466" t="s">
        <v>125</v>
      </c>
      <c r="D2" s="466" t="s">
        <v>367</v>
      </c>
      <c r="E2" s="466" t="s">
        <v>232</v>
      </c>
      <c r="F2" s="466" t="s">
        <v>234</v>
      </c>
      <c r="G2" s="466" t="s">
        <v>275</v>
      </c>
      <c r="H2" s="466" t="s">
        <v>233</v>
      </c>
      <c r="I2" s="466" t="s">
        <v>298</v>
      </c>
      <c r="J2" s="466" t="s">
        <v>355</v>
      </c>
      <c r="K2" s="466" t="s">
        <v>118</v>
      </c>
      <c r="L2" s="466" t="s">
        <v>300</v>
      </c>
      <c r="M2" s="466" t="s">
        <v>297</v>
      </c>
      <c r="N2" s="466" t="s">
        <v>401</v>
      </c>
      <c r="O2" s="466" t="s">
        <v>380</v>
      </c>
      <c r="P2" s="466" t="s">
        <v>127</v>
      </c>
      <c r="Q2" s="466" t="s">
        <v>187</v>
      </c>
      <c r="R2" s="468" t="s">
        <v>387</v>
      </c>
      <c r="S2" s="472" t="s">
        <v>229</v>
      </c>
      <c r="T2" s="473"/>
      <c r="U2" s="470" t="s">
        <v>15</v>
      </c>
    </row>
    <row r="3" spans="1:31" s="41" customFormat="1" ht="18.75">
      <c r="A3" s="465"/>
      <c r="B3" s="467"/>
      <c r="C3" s="467"/>
      <c r="D3" s="467"/>
      <c r="E3" s="467"/>
      <c r="F3" s="467"/>
      <c r="G3" s="467"/>
      <c r="H3" s="467"/>
      <c r="I3" s="467"/>
      <c r="J3" s="467"/>
      <c r="K3" s="467"/>
      <c r="L3" s="467"/>
      <c r="M3" s="467"/>
      <c r="N3" s="467"/>
      <c r="O3" s="467"/>
      <c r="P3" s="467"/>
      <c r="Q3" s="467"/>
      <c r="R3" s="469"/>
      <c r="S3" s="231" t="s">
        <v>119</v>
      </c>
      <c r="T3" s="395" t="s">
        <v>120</v>
      </c>
      <c r="U3" s="471"/>
      <c r="V3" s="72"/>
    </row>
    <row r="4" spans="1:31"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2">
        <v>244.51612903225808</v>
      </c>
      <c r="N4" s="92">
        <v>464.06451612903226</v>
      </c>
      <c r="O4" s="92">
        <v>57.838709677419352</v>
      </c>
      <c r="P4" s="92">
        <v>67.258064516129039</v>
      </c>
      <c r="Q4" s="91">
        <v>5547.3870967741932</v>
      </c>
      <c r="R4" s="436">
        <v>8546.8156996255802</v>
      </c>
      <c r="S4" s="439">
        <v>21844.806451612902</v>
      </c>
      <c r="T4" s="232">
        <v>47187.949710144872</v>
      </c>
      <c r="U4" s="364">
        <f>SUM(S4:T4)</f>
        <v>69032.756161757774</v>
      </c>
    </row>
    <row r="5" spans="1:31"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1571.2142857142858</v>
      </c>
      <c r="L5" s="90">
        <v>0</v>
      </c>
      <c r="M5" s="92">
        <v>236.28571428571428</v>
      </c>
      <c r="N5" s="92">
        <v>420.39285714285717</v>
      </c>
      <c r="O5" s="92">
        <v>82.857142857142861</v>
      </c>
      <c r="P5" s="92">
        <v>67</v>
      </c>
      <c r="Q5" s="91">
        <v>5936.9642857142853</v>
      </c>
      <c r="R5" s="436">
        <v>11595.035714285714</v>
      </c>
      <c r="S5" s="439">
        <v>21563</v>
      </c>
      <c r="T5" s="232">
        <v>48055.368571428575</v>
      </c>
      <c r="U5" s="364">
        <f t="shared" ref="U5:U11" si="0">SUM(S5:T5)</f>
        <v>69618.368571428582</v>
      </c>
      <c r="V5" s="42"/>
    </row>
    <row r="6" spans="1:31"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2">
        <v>253.48387096774192</v>
      </c>
      <c r="N6" s="92">
        <v>393.74193548387098</v>
      </c>
      <c r="O6" s="92">
        <v>74.741935483870961</v>
      </c>
      <c r="P6" s="92">
        <v>56.354838709677416</v>
      </c>
      <c r="Q6" s="91">
        <v>4066.2580645161293</v>
      </c>
      <c r="R6" s="436">
        <v>11147.406204914187</v>
      </c>
      <c r="S6" s="439">
        <v>21035.709677419356</v>
      </c>
      <c r="T6" s="232">
        <v>44850.45168878515</v>
      </c>
      <c r="U6" s="364">
        <f t="shared" si="0"/>
        <v>65886.161366204498</v>
      </c>
      <c r="V6" s="42"/>
    </row>
    <row r="7" spans="1:31"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1479.1333333333334</v>
      </c>
      <c r="L7" s="90">
        <v>3.3</v>
      </c>
      <c r="M7" s="92">
        <v>232.63333333333333</v>
      </c>
      <c r="N7" s="92">
        <v>465.46666666666664</v>
      </c>
      <c r="O7" s="92">
        <v>68.266666666666666</v>
      </c>
      <c r="P7" s="92">
        <v>67.36666666666666</v>
      </c>
      <c r="Q7" s="92">
        <v>4979.7</v>
      </c>
      <c r="R7" s="437">
        <v>12187.933333333332</v>
      </c>
      <c r="S7" s="439">
        <v>22311.033333333333</v>
      </c>
      <c r="T7" s="232">
        <v>46446.67766666667</v>
      </c>
      <c r="U7" s="364">
        <f t="shared" si="0"/>
        <v>68757.71100000001</v>
      </c>
      <c r="V7" s="42"/>
    </row>
    <row r="8" spans="1:31" s="48" customFormat="1" ht="20.100000000000001" customHeight="1">
      <c r="A8" s="157">
        <v>43221</v>
      </c>
      <c r="B8" s="90">
        <v>322.78419354838707</v>
      </c>
      <c r="C8" s="92">
        <v>6086.8709677419356</v>
      </c>
      <c r="D8" s="92">
        <v>18079.290322580644</v>
      </c>
      <c r="E8" s="92">
        <v>12617.483870967742</v>
      </c>
      <c r="F8" s="92">
        <v>6712.9032258064517</v>
      </c>
      <c r="G8" s="92">
        <v>987.83870967741939</v>
      </c>
      <c r="H8" s="92">
        <v>643.06451612903231</v>
      </c>
      <c r="I8" s="92">
        <v>1119.0967741935483</v>
      </c>
      <c r="J8" s="92">
        <v>287.64516129032256</v>
      </c>
      <c r="K8" s="90">
        <v>1411.0645161290322</v>
      </c>
      <c r="L8" s="90">
        <v>6.5161290322580649</v>
      </c>
      <c r="M8" s="92">
        <v>232.90322580645162</v>
      </c>
      <c r="N8" s="92">
        <v>629.51612903225805</v>
      </c>
      <c r="O8" s="92">
        <v>78.967741935483872</v>
      </c>
      <c r="P8" s="92">
        <v>75.741935483870961</v>
      </c>
      <c r="Q8" s="92">
        <v>4915.5806451612907</v>
      </c>
      <c r="R8" s="437">
        <v>11813.096774193549</v>
      </c>
      <c r="S8" s="439">
        <v>22039.677419354837</v>
      </c>
      <c r="T8" s="232">
        <v>43980.687419354843</v>
      </c>
      <c r="U8" s="364">
        <f t="shared" si="0"/>
        <v>66020.364838709676</v>
      </c>
      <c r="V8" s="42"/>
    </row>
    <row r="9" spans="1:31" s="43" customFormat="1" ht="20.100000000000001" customHeight="1">
      <c r="A9" s="157">
        <v>43252</v>
      </c>
      <c r="B9" s="339">
        <v>438.0161333333333</v>
      </c>
      <c r="C9" s="93">
        <v>5817.666666666667</v>
      </c>
      <c r="D9" s="93">
        <v>18727.033333333333</v>
      </c>
      <c r="E9" s="93">
        <v>12330.066666666668</v>
      </c>
      <c r="F9" s="93">
        <v>6533.9666666666662</v>
      </c>
      <c r="G9" s="93">
        <v>956.2</v>
      </c>
      <c r="H9" s="93">
        <v>606.26666666666665</v>
      </c>
      <c r="I9" s="93">
        <v>973.93333333333328</v>
      </c>
      <c r="J9" s="93">
        <v>262.63333333333333</v>
      </c>
      <c r="K9" s="91">
        <v>1436.5666666666666</v>
      </c>
      <c r="L9" s="91">
        <v>8.6</v>
      </c>
      <c r="M9" s="93">
        <v>236.76666666666668</v>
      </c>
      <c r="N9" s="93">
        <v>687.06666666666672</v>
      </c>
      <c r="O9" s="93">
        <v>79.833333333333329</v>
      </c>
      <c r="P9" s="93">
        <v>58.366666666666667</v>
      </c>
      <c r="Q9" s="93">
        <v>5322.7</v>
      </c>
      <c r="R9" s="437">
        <v>10571.943794702163</v>
      </c>
      <c r="S9" s="439">
        <v>21523</v>
      </c>
      <c r="T9" s="232">
        <v>43524.62659470216</v>
      </c>
      <c r="U9" s="364">
        <f t="shared" si="0"/>
        <v>65047.62659470216</v>
      </c>
      <c r="V9" s="42"/>
    </row>
    <row r="10" spans="1:31" s="43" customFormat="1" ht="20.100000000000001" customHeight="1">
      <c r="A10" s="157">
        <v>43282</v>
      </c>
      <c r="B10" s="420">
        <v>401.66612903225808</v>
      </c>
      <c r="C10" s="93">
        <v>6613.2903225806449</v>
      </c>
      <c r="D10" s="91">
        <v>18352.903225806451</v>
      </c>
      <c r="E10" s="93">
        <v>12257.322580645161</v>
      </c>
      <c r="F10" s="93">
        <v>6845.7419354838712</v>
      </c>
      <c r="G10" s="93">
        <v>1022.0967741935484</v>
      </c>
      <c r="H10" s="93">
        <v>562.22580645161293</v>
      </c>
      <c r="I10" s="93">
        <v>1004.2258064516129</v>
      </c>
      <c r="J10" s="93">
        <v>346.87096774193549</v>
      </c>
      <c r="K10" s="420">
        <v>1284.9032258064517</v>
      </c>
      <c r="L10" s="93">
        <v>10</v>
      </c>
      <c r="M10" s="93">
        <v>228.96774193548387</v>
      </c>
      <c r="N10" s="420">
        <v>694.12903225806451</v>
      </c>
      <c r="O10" s="93">
        <v>85.064516129032256</v>
      </c>
      <c r="P10" s="93">
        <v>56.29032258064516</v>
      </c>
      <c r="Q10" s="91">
        <v>4667.3870967741932</v>
      </c>
      <c r="R10" s="437">
        <v>10882.908217352684</v>
      </c>
      <c r="S10" s="439">
        <v>21879.741935483871</v>
      </c>
      <c r="T10" s="232">
        <v>43436.251765739784</v>
      </c>
      <c r="U10" s="364">
        <f t="shared" si="0"/>
        <v>65315.993701223655</v>
      </c>
      <c r="V10" s="42"/>
    </row>
    <row r="11" spans="1:31" s="43" customFormat="1" ht="20.100000000000001" customHeight="1">
      <c r="A11" s="157">
        <v>43313</v>
      </c>
      <c r="B11" s="339">
        <v>329.4991935483871</v>
      </c>
      <c r="C11" s="90">
        <v>6957.5823461339678</v>
      </c>
      <c r="D11" s="91">
        <v>17131.483870967742</v>
      </c>
      <c r="E11" s="90">
        <v>11842.064516129032</v>
      </c>
      <c r="F11" s="90">
        <v>6390.5161290322585</v>
      </c>
      <c r="G11" s="90">
        <v>1030.3870967741937</v>
      </c>
      <c r="H11" s="90">
        <v>601.70967741935488</v>
      </c>
      <c r="I11" s="339">
        <v>997.12903225806451</v>
      </c>
      <c r="J11" s="90">
        <v>346.29032258064518</v>
      </c>
      <c r="K11" s="339">
        <v>1420.9677419354839</v>
      </c>
      <c r="L11" s="90">
        <v>8.935483870967742</v>
      </c>
      <c r="M11" s="339">
        <v>250.83870967741936</v>
      </c>
      <c r="N11" s="339">
        <v>719.61290322580646</v>
      </c>
      <c r="O11" s="90">
        <v>73.290322580645167</v>
      </c>
      <c r="P11" s="90">
        <v>57.967741935483872</v>
      </c>
      <c r="Q11" s="421">
        <v>4476.2903225806449</v>
      </c>
      <c r="R11" s="437">
        <v>9228.6914035932787</v>
      </c>
      <c r="S11" s="440">
        <v>21070.774193548386</v>
      </c>
      <c r="T11" s="232">
        <v>40792.482620694987</v>
      </c>
      <c r="U11" s="364">
        <f t="shared" si="0"/>
        <v>61863.256814243374</v>
      </c>
      <c r="V11" s="42"/>
    </row>
    <row r="12" spans="1:31" s="43" customFormat="1" ht="20.100000000000001" customHeight="1">
      <c r="A12" s="157">
        <v>43344</v>
      </c>
      <c r="B12" s="94"/>
      <c r="C12" s="94"/>
      <c r="D12" s="91"/>
      <c r="E12" s="94"/>
      <c r="F12" s="94"/>
      <c r="G12" s="94"/>
      <c r="H12" s="94"/>
      <c r="I12" s="94"/>
      <c r="J12" s="94"/>
      <c r="K12" s="94"/>
      <c r="L12" s="94"/>
      <c r="M12" s="94"/>
      <c r="N12" s="94"/>
      <c r="O12" s="94"/>
      <c r="P12" s="94"/>
      <c r="Q12" s="94"/>
      <c r="R12" s="437"/>
      <c r="S12" s="233"/>
      <c r="T12" s="232"/>
      <c r="U12" s="364"/>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381"/>
      <c r="S13" s="233"/>
      <c r="T13" s="232"/>
      <c r="U13" s="364"/>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90"/>
      <c r="J14" s="90"/>
      <c r="K14" s="90"/>
      <c r="L14" s="90"/>
      <c r="M14" s="90"/>
      <c r="N14" s="90"/>
      <c r="O14" s="90"/>
      <c r="P14" s="90"/>
      <c r="Q14" s="90"/>
      <c r="R14" s="381"/>
      <c r="S14" s="233"/>
      <c r="T14" s="232"/>
      <c r="U14" s="364"/>
      <c r="V14" s="42"/>
      <c r="W14" s="44"/>
      <c r="X14" s="44"/>
      <c r="Y14" s="44"/>
      <c r="Z14" s="44"/>
      <c r="AA14" s="44"/>
      <c r="AB14" s="44"/>
      <c r="AC14" s="44"/>
      <c r="AD14" s="44"/>
      <c r="AE14" s="44"/>
    </row>
    <row r="15" spans="1:31" s="43" customFormat="1" ht="20.100000000000001" customHeight="1">
      <c r="A15" s="157">
        <v>43435</v>
      </c>
      <c r="B15" s="90"/>
      <c r="C15" s="90"/>
      <c r="D15" s="91"/>
      <c r="E15" s="90"/>
      <c r="F15" s="90"/>
      <c r="G15" s="90"/>
      <c r="H15" s="90"/>
      <c r="I15" s="90"/>
      <c r="J15" s="90"/>
      <c r="K15" s="90"/>
      <c r="L15" s="90"/>
      <c r="M15" s="90"/>
      <c r="N15" s="90"/>
      <c r="O15" s="90"/>
      <c r="P15" s="90"/>
      <c r="Q15" s="90"/>
      <c r="R15" s="381"/>
      <c r="S15" s="233"/>
      <c r="T15" s="363"/>
      <c r="U15" s="364"/>
      <c r="V15" s="42"/>
    </row>
    <row r="16" spans="1:31" s="55" customFormat="1" ht="27.75" customHeight="1" thickBot="1">
      <c r="A16" s="162" t="s">
        <v>430</v>
      </c>
      <c r="B16" s="160">
        <v>363.35518106995886</v>
      </c>
      <c r="C16" s="176">
        <v>7170.6579302726377</v>
      </c>
      <c r="D16" s="167">
        <v>18743.448559670782</v>
      </c>
      <c r="E16" s="160">
        <v>12251.876543209877</v>
      </c>
      <c r="F16" s="160">
        <v>6495.7242798353909</v>
      </c>
      <c r="G16" s="160">
        <v>1306.8765432098764</v>
      </c>
      <c r="H16" s="160">
        <v>602.93827160493822</v>
      </c>
      <c r="I16" s="160">
        <v>1041.835390946502</v>
      </c>
      <c r="J16" s="160">
        <v>296.14814814814815</v>
      </c>
      <c r="K16" s="160">
        <v>1476.3045267489713</v>
      </c>
      <c r="L16" s="160">
        <v>4.8600823045267489</v>
      </c>
      <c r="M16" s="160">
        <v>239.62962962962962</v>
      </c>
      <c r="N16" s="160">
        <v>560.82304526748976</v>
      </c>
      <c r="O16" s="160">
        <v>75.02057613168725</v>
      </c>
      <c r="P16" s="160">
        <v>63.251028806584365</v>
      </c>
      <c r="Q16" s="167">
        <v>4975.9958847736625</v>
      </c>
      <c r="R16" s="438">
        <v>10731.044366794744</v>
      </c>
      <c r="S16" s="399">
        <v>21657.518518518518</v>
      </c>
      <c r="T16" s="324">
        <v>44742.271469906882</v>
      </c>
      <c r="U16" s="362">
        <f>SUM(S16:T16)</f>
        <v>66399.7899884254</v>
      </c>
      <c r="V16" s="42"/>
    </row>
    <row r="17" spans="1:21" ht="20.25" hidden="1" customHeight="1">
      <c r="A17" s="53" t="s">
        <v>301</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418</v>
      </c>
      <c r="B18" s="75"/>
      <c r="C18" s="75"/>
      <c r="D18" s="75"/>
      <c r="I18" s="75"/>
      <c r="J18" s="75"/>
      <c r="K18" s="75"/>
      <c r="Q18" s="76"/>
      <c r="R18" s="75"/>
    </row>
    <row r="19" spans="1:21" ht="22.5" hidden="1" customHeight="1">
      <c r="A19" s="117" t="s">
        <v>343</v>
      </c>
    </row>
    <row r="20" spans="1:21">
      <c r="A20" s="117" t="s">
        <v>518</v>
      </c>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L2:L3"/>
    <mergeCell ref="Q2:Q3"/>
    <mergeCell ref="O2:O3"/>
    <mergeCell ref="F2:F3"/>
    <mergeCell ref="M2:M3"/>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s>
  <printOptions horizontalCentered="1"/>
  <pageMargins left="0.25" right="0.25" top="0.75" bottom="0.75" header="0.3" footer="0.3"/>
  <pageSetup paperSize="5" orientation="landscape" horizontalDpi="300" verticalDpi="300" r:id="rId1"/>
  <headerFooter>
    <oddFooter>&amp;C&amp;"-,Bold"MEEI Bulletins Vol 55 No. 8</oddFooter>
  </headerFooter>
  <colBreaks count="1" manualBreakCount="1">
    <brk id="21" max="1048575" man="1"/>
  </colBreaks>
  <ignoredErrors>
    <ignoredError sqref="U4:U12 U1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D1" zoomScaleNormal="100" zoomScaleSheetLayoutView="80" workbookViewId="0">
      <selection activeCell="D1" sqref="D1:J1"/>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74" t="s">
        <v>431</v>
      </c>
      <c r="E1" s="475"/>
      <c r="F1" s="475"/>
      <c r="G1" s="475"/>
      <c r="H1" s="475"/>
      <c r="I1" s="475"/>
      <c r="J1" s="476"/>
      <c r="K1" s="210"/>
      <c r="L1" s="210"/>
      <c r="M1" s="210"/>
    </row>
    <row r="2" spans="4:13" s="41" customFormat="1" ht="25.5" customHeight="1">
      <c r="D2" s="163"/>
      <c r="E2" s="342" t="s">
        <v>125</v>
      </c>
      <c r="F2" s="342" t="s">
        <v>398</v>
      </c>
      <c r="G2" s="342" t="s">
        <v>400</v>
      </c>
      <c r="H2" s="342" t="s">
        <v>118</v>
      </c>
      <c r="I2" s="342" t="s">
        <v>151</v>
      </c>
      <c r="J2" s="154" t="s">
        <v>15</v>
      </c>
      <c r="K2" s="211"/>
      <c r="L2" s="211"/>
      <c r="M2" s="211"/>
    </row>
    <row r="3" spans="4:13" s="42" customFormat="1" ht="20.100000000000001" customHeight="1">
      <c r="D3" s="157">
        <v>43101</v>
      </c>
      <c r="E3" s="90">
        <v>9117.2416491562108</v>
      </c>
      <c r="F3" s="90">
        <v>417.46225806451611</v>
      </c>
      <c r="G3" s="90">
        <v>464.06451612903226</v>
      </c>
      <c r="H3" s="90">
        <v>1667.8709677419354</v>
      </c>
      <c r="I3" s="90">
        <v>180.74193548387098</v>
      </c>
      <c r="J3" s="164">
        <f>SUM(E3:I3)</f>
        <v>11847.381326575565</v>
      </c>
      <c r="K3" s="212"/>
      <c r="L3" s="212"/>
      <c r="M3" s="212"/>
    </row>
    <row r="4" spans="4:13" s="43" customFormat="1" ht="20.100000000000001" customHeight="1">
      <c r="D4" s="157">
        <v>43132</v>
      </c>
      <c r="E4" s="90">
        <v>7743.6785714285716</v>
      </c>
      <c r="F4" s="90">
        <v>390.08285714285711</v>
      </c>
      <c r="G4" s="90">
        <v>420.39285714285717</v>
      </c>
      <c r="H4" s="90">
        <v>1571.2142857142858</v>
      </c>
      <c r="I4" s="90">
        <v>124.92857142857143</v>
      </c>
      <c r="J4" s="164">
        <f t="shared" ref="J4:J10" si="0">SUM(E4:I4)</f>
        <v>10250.297142857144</v>
      </c>
      <c r="K4" s="213"/>
      <c r="L4" s="213"/>
      <c r="M4" s="213"/>
    </row>
    <row r="5" spans="4:13" s="43" customFormat="1" ht="20.100000000000001" customHeight="1">
      <c r="D5" s="157">
        <v>43160</v>
      </c>
      <c r="E5" s="90">
        <v>7024.3423717755222</v>
      </c>
      <c r="F5" s="90">
        <v>385.78741935483873</v>
      </c>
      <c r="G5" s="90">
        <v>393.74193548387098</v>
      </c>
      <c r="H5" s="90">
        <v>1546.7096774193549</v>
      </c>
      <c r="I5" s="90">
        <v>159.61290322580646</v>
      </c>
      <c r="J5" s="164">
        <f t="shared" si="0"/>
        <v>9510.1943072593931</v>
      </c>
      <c r="K5" s="213"/>
      <c r="L5" s="213"/>
      <c r="M5" s="213"/>
    </row>
    <row r="6" spans="4:13" s="43" customFormat="1" ht="20.100000000000001" customHeight="1">
      <c r="D6" s="157">
        <v>43191</v>
      </c>
      <c r="E6" s="90">
        <v>6718.5</v>
      </c>
      <c r="F6" s="90">
        <v>221.97766666666666</v>
      </c>
      <c r="G6" s="90">
        <v>465.46666666666664</v>
      </c>
      <c r="H6" s="90">
        <v>1479.1333333333334</v>
      </c>
      <c r="I6" s="90">
        <v>127.86666666666666</v>
      </c>
      <c r="J6" s="164">
        <f t="shared" si="0"/>
        <v>9012.9443333333329</v>
      </c>
      <c r="K6" s="213"/>
      <c r="L6" s="213"/>
      <c r="M6" s="213"/>
    </row>
    <row r="7" spans="4:13" s="43" customFormat="1" ht="20.100000000000001" customHeight="1">
      <c r="D7" s="157">
        <v>43221</v>
      </c>
      <c r="E7" s="90">
        <v>6069.1643114219605</v>
      </c>
      <c r="F7" s="90">
        <v>322.78419354838707</v>
      </c>
      <c r="G7" s="90">
        <v>629.51612903225805</v>
      </c>
      <c r="H7" s="90">
        <v>1411.0645161290322</v>
      </c>
      <c r="I7" s="90">
        <v>93</v>
      </c>
      <c r="J7" s="164">
        <f t="shared" si="0"/>
        <v>8525.5291501316369</v>
      </c>
      <c r="K7" s="213"/>
      <c r="L7" s="213"/>
      <c r="M7" s="213"/>
    </row>
    <row r="8" spans="4:13" s="43" customFormat="1" ht="20.100000000000001" customHeight="1">
      <c r="D8" s="157">
        <v>43252</v>
      </c>
      <c r="E8" s="90">
        <v>5801.8666666666668</v>
      </c>
      <c r="F8" s="339">
        <v>438.0161333333333</v>
      </c>
      <c r="G8" s="90">
        <v>687.06666666666672</v>
      </c>
      <c r="H8" s="90">
        <v>1436.5666666666666</v>
      </c>
      <c r="I8" s="90">
        <v>107.06666666666666</v>
      </c>
      <c r="J8" s="164">
        <f t="shared" si="0"/>
        <v>8470.582800000002</v>
      </c>
      <c r="K8" s="213"/>
      <c r="L8" s="213"/>
      <c r="M8" s="213"/>
    </row>
    <row r="9" spans="4:13" s="43" customFormat="1" ht="20.100000000000001" customHeight="1">
      <c r="D9" s="157">
        <v>43282</v>
      </c>
      <c r="E9" s="93">
        <v>6597.9346404102826</v>
      </c>
      <c r="F9" s="420">
        <v>401.67741935483872</v>
      </c>
      <c r="G9" s="420">
        <v>694.12903225806451</v>
      </c>
      <c r="H9" s="420">
        <v>1284.9032258064517</v>
      </c>
      <c r="I9" s="93">
        <v>105.93548387096774</v>
      </c>
      <c r="J9" s="164">
        <f t="shared" si="0"/>
        <v>9084.5798017006055</v>
      </c>
      <c r="K9" s="213"/>
      <c r="L9" s="213"/>
      <c r="M9" s="213"/>
    </row>
    <row r="10" spans="4:13" s="43" customFormat="1" ht="20.100000000000001" customHeight="1">
      <c r="D10" s="157">
        <v>43313</v>
      </c>
      <c r="E10" s="90">
        <v>6941.3548387096771</v>
      </c>
      <c r="F10" s="339">
        <v>329.4991935483871</v>
      </c>
      <c r="G10" s="339">
        <v>719.61290322580646</v>
      </c>
      <c r="H10" s="339">
        <v>1420.9677419354839</v>
      </c>
      <c r="I10" s="90">
        <v>59.225806451612904</v>
      </c>
      <c r="J10" s="164">
        <f t="shared" si="0"/>
        <v>9470.6604838709682</v>
      </c>
      <c r="K10" s="213"/>
      <c r="L10" s="213"/>
      <c r="M10" s="213"/>
    </row>
    <row r="11" spans="4:13" s="43" customFormat="1" ht="20.100000000000001" customHeight="1">
      <c r="D11" s="157">
        <v>43344</v>
      </c>
      <c r="E11" s="90"/>
      <c r="F11" s="90"/>
      <c r="G11" s="90"/>
      <c r="H11" s="90"/>
      <c r="I11" s="90"/>
      <c r="J11" s="164"/>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90"/>
      <c r="G14" s="90"/>
      <c r="H14" s="90"/>
      <c r="I14" s="90"/>
      <c r="J14" s="164"/>
      <c r="K14" s="212"/>
      <c r="L14" s="212"/>
      <c r="M14" s="212"/>
    </row>
    <row r="15" spans="4:13" s="55" customFormat="1" ht="25.5" customHeight="1" thickBot="1">
      <c r="D15" s="165" t="s">
        <v>430</v>
      </c>
      <c r="E15" s="160">
        <v>6998.7044121633053</v>
      </c>
      <c r="F15" s="160">
        <v>363.35662139917696</v>
      </c>
      <c r="G15" s="160">
        <v>560.82304526748976</v>
      </c>
      <c r="H15" s="160">
        <v>1476.3045267489713</v>
      </c>
      <c r="I15" s="160">
        <v>119.75308641975309</v>
      </c>
      <c r="J15" s="325">
        <f>SUM(E15:I15)</f>
        <v>9518.9416919986961</v>
      </c>
      <c r="K15" s="214"/>
      <c r="L15" s="214"/>
      <c r="M15" s="214"/>
    </row>
    <row r="16" spans="4:13" ht="18" customHeight="1">
      <c r="D16" s="99" t="s">
        <v>419</v>
      </c>
      <c r="E16" s="96"/>
      <c r="F16" s="95"/>
      <c r="G16" s="96"/>
      <c r="H16" s="96"/>
      <c r="I16" s="97"/>
      <c r="J16" s="96"/>
    </row>
    <row r="17" spans="4:10" ht="15" hidden="1" customHeight="1">
      <c r="D17" s="117" t="s">
        <v>348</v>
      </c>
      <c r="E17" s="39"/>
    </row>
    <row r="18" spans="4:10" ht="14.25" customHeight="1">
      <c r="D18" s="117" t="s">
        <v>418</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80" type="noConversion"/>
  <printOptions horizontalCentered="1"/>
  <pageMargins left="0.25" right="0.25" top="0.75" bottom="0.75" header="0.3" footer="0.3"/>
  <pageSetup paperSize="5" fitToHeight="2" orientation="landscape" horizontalDpi="300" verticalDpi="300" r:id="rId1"/>
  <headerFooter>
    <oddFooter>&amp;C&amp;"-,Bold"MEEI Bulletins Vol 55 No. 8</oddFooter>
  </headerFooter>
  <ignoredErrors>
    <ignoredError sqref="J3:J1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Q77"/>
  <sheetViews>
    <sheetView zoomScaleNormal="100" zoomScaleSheetLayoutView="100" workbookViewId="0">
      <selection sqref="A1:K1"/>
    </sheetView>
  </sheetViews>
  <sheetFormatPr defaultColWidth="9.140625" defaultRowHeight="12.75"/>
  <cols>
    <col min="1" max="1" width="10.85546875" style="45" customWidth="1"/>
    <col min="2" max="2" width="17.85546875" style="51" customWidth="1"/>
    <col min="3" max="3" width="13.28515625" style="51" customWidth="1"/>
    <col min="4" max="4" width="13.42578125" style="51" customWidth="1"/>
    <col min="5" max="5" width="16.85546875" style="51" customWidth="1"/>
    <col min="6" max="6" width="14" style="51" hidden="1" customWidth="1"/>
    <col min="7" max="7" width="13.85546875" style="51" customWidth="1"/>
    <col min="8" max="8" width="16" style="51" hidden="1" customWidth="1"/>
    <col min="9" max="9" width="2.5703125" style="51" hidden="1" customWidth="1"/>
    <col min="10" max="10" width="14.28515625" style="51" customWidth="1"/>
    <col min="11" max="11" width="23.7109375" style="51" customWidth="1"/>
    <col min="12" max="16384" width="9.140625" style="45"/>
  </cols>
  <sheetData>
    <row r="1" spans="1:13" ht="25.5" customHeight="1" thickBot="1">
      <c r="A1" s="480" t="s">
        <v>432</v>
      </c>
      <c r="B1" s="481"/>
      <c r="C1" s="481"/>
      <c r="D1" s="481"/>
      <c r="E1" s="481"/>
      <c r="F1" s="481"/>
      <c r="G1" s="481"/>
      <c r="H1" s="481"/>
      <c r="I1" s="482"/>
      <c r="J1" s="482"/>
      <c r="K1" s="483"/>
    </row>
    <row r="2" spans="1:13" ht="25.5" customHeight="1">
      <c r="A2" s="396"/>
      <c r="B2" s="477" t="s">
        <v>120</v>
      </c>
      <c r="C2" s="478"/>
      <c r="D2" s="478"/>
      <c r="E2" s="478"/>
      <c r="F2" s="479"/>
      <c r="G2" s="484" t="s">
        <v>119</v>
      </c>
      <c r="H2" s="477"/>
      <c r="I2" s="478"/>
      <c r="J2" s="478"/>
      <c r="K2" s="479"/>
    </row>
    <row r="3" spans="1:13" ht="25.5" customHeight="1">
      <c r="A3" s="153"/>
      <c r="B3" s="342" t="s">
        <v>404</v>
      </c>
      <c r="C3" s="342" t="s">
        <v>125</v>
      </c>
      <c r="D3" s="342" t="s">
        <v>353</v>
      </c>
      <c r="E3" s="342" t="s">
        <v>414</v>
      </c>
      <c r="F3" s="359" t="s">
        <v>125</v>
      </c>
      <c r="G3" s="153" t="s">
        <v>230</v>
      </c>
      <c r="H3" s="103" t="s">
        <v>345</v>
      </c>
      <c r="I3" s="397" t="s">
        <v>276</v>
      </c>
      <c r="J3" s="397" t="s">
        <v>478</v>
      </c>
      <c r="K3" s="401" t="s">
        <v>231</v>
      </c>
      <c r="L3" s="89"/>
    </row>
    <row r="4" spans="1:13" ht="19.5" customHeight="1">
      <c r="A4" s="157">
        <v>43101</v>
      </c>
      <c r="B4" s="100" t="s">
        <v>474</v>
      </c>
      <c r="C4" s="100" t="s">
        <v>124</v>
      </c>
      <c r="D4" s="100" t="s">
        <v>124</v>
      </c>
      <c r="E4" s="100" t="s">
        <v>460</v>
      </c>
      <c r="F4" s="360" t="s">
        <v>124</v>
      </c>
      <c r="G4" s="343" t="s">
        <v>457</v>
      </c>
      <c r="H4" s="100" t="s">
        <v>124</v>
      </c>
      <c r="I4" s="340" t="s">
        <v>124</v>
      </c>
      <c r="J4" s="383" t="s">
        <v>124</v>
      </c>
      <c r="K4" s="402" t="s">
        <v>456</v>
      </c>
      <c r="M4" s="89"/>
    </row>
    <row r="5" spans="1:13" s="293" customFormat="1" ht="25.5" customHeight="1">
      <c r="A5" s="157">
        <v>43132</v>
      </c>
      <c r="B5" s="100" t="s">
        <v>474</v>
      </c>
      <c r="C5" s="400" t="s">
        <v>365</v>
      </c>
      <c r="D5" s="400" t="s">
        <v>124</v>
      </c>
      <c r="E5" s="100" t="s">
        <v>460</v>
      </c>
      <c r="F5" s="360"/>
      <c r="G5" s="343" t="s">
        <v>457</v>
      </c>
      <c r="H5" s="100"/>
      <c r="I5" s="340"/>
      <c r="J5" s="340" t="s">
        <v>481</v>
      </c>
      <c r="K5" s="403" t="s">
        <v>482</v>
      </c>
    </row>
    <row r="6" spans="1:13" ht="29.25" customHeight="1">
      <c r="A6" s="157">
        <v>43160</v>
      </c>
      <c r="B6" s="100" t="s">
        <v>474</v>
      </c>
      <c r="C6" s="400" t="s">
        <v>365</v>
      </c>
      <c r="D6" s="400" t="s">
        <v>124</v>
      </c>
      <c r="E6" s="100" t="s">
        <v>460</v>
      </c>
      <c r="F6" s="360"/>
      <c r="G6" s="343" t="s">
        <v>457</v>
      </c>
      <c r="H6" s="100"/>
      <c r="I6" s="340"/>
      <c r="J6" s="384" t="s">
        <v>124</v>
      </c>
      <c r="K6" s="404" t="s">
        <v>500</v>
      </c>
    </row>
    <row r="7" spans="1:13" ht="26.25" customHeight="1">
      <c r="A7" s="157">
        <v>43191</v>
      </c>
      <c r="B7" s="100" t="s">
        <v>474</v>
      </c>
      <c r="C7" s="400" t="s">
        <v>365</v>
      </c>
      <c r="D7" s="400" t="s">
        <v>124</v>
      </c>
      <c r="E7" s="100" t="s">
        <v>460</v>
      </c>
      <c r="F7" s="360"/>
      <c r="G7" s="343" t="s">
        <v>543</v>
      </c>
      <c r="H7" s="100"/>
      <c r="I7" s="340"/>
      <c r="J7" s="384" t="s">
        <v>124</v>
      </c>
      <c r="K7" s="405" t="s">
        <v>512</v>
      </c>
    </row>
    <row r="8" spans="1:13" ht="30.75" customHeight="1">
      <c r="A8" s="157">
        <v>43221</v>
      </c>
      <c r="B8" s="100" t="s">
        <v>529</v>
      </c>
      <c r="C8" s="400" t="s">
        <v>365</v>
      </c>
      <c r="D8" s="400" t="s">
        <v>124</v>
      </c>
      <c r="E8" s="100" t="s">
        <v>460</v>
      </c>
      <c r="F8" s="360"/>
      <c r="G8" s="343" t="s">
        <v>124</v>
      </c>
      <c r="H8" s="100"/>
      <c r="I8" s="340"/>
      <c r="J8" s="384" t="s">
        <v>124</v>
      </c>
      <c r="K8" s="405" t="s">
        <v>500</v>
      </c>
    </row>
    <row r="9" spans="1:13" ht="25.5" customHeight="1">
      <c r="A9" s="157">
        <v>43252</v>
      </c>
      <c r="B9" s="100" t="s">
        <v>529</v>
      </c>
      <c r="C9" s="400" t="s">
        <v>365</v>
      </c>
      <c r="D9" s="400" t="s">
        <v>539</v>
      </c>
      <c r="E9" s="100" t="s">
        <v>460</v>
      </c>
      <c r="F9" s="360"/>
      <c r="G9" s="343" t="s">
        <v>124</v>
      </c>
      <c r="H9" s="100"/>
      <c r="I9" s="340"/>
      <c r="J9" s="384" t="s">
        <v>124</v>
      </c>
      <c r="K9" s="405" t="s">
        <v>535</v>
      </c>
    </row>
    <row r="10" spans="1:13" ht="27.75" customHeight="1">
      <c r="A10" s="157">
        <v>43282</v>
      </c>
      <c r="B10" s="100" t="s">
        <v>542</v>
      </c>
      <c r="C10" s="400" t="s">
        <v>365</v>
      </c>
      <c r="D10" s="400" t="s">
        <v>539</v>
      </c>
      <c r="E10" s="100" t="s">
        <v>124</v>
      </c>
      <c r="F10" s="360"/>
      <c r="G10" s="343" t="s">
        <v>124</v>
      </c>
      <c r="H10" s="100"/>
      <c r="I10" s="340"/>
      <c r="J10" s="384" t="s">
        <v>124</v>
      </c>
      <c r="K10" s="405" t="s">
        <v>456</v>
      </c>
    </row>
    <row r="11" spans="1:13" ht="29.25" customHeight="1">
      <c r="A11" s="157">
        <v>43313</v>
      </c>
      <c r="B11" s="100" t="s">
        <v>542</v>
      </c>
      <c r="C11" s="400" t="s">
        <v>365</v>
      </c>
      <c r="D11" s="120" t="s">
        <v>539</v>
      </c>
      <c r="E11" s="100" t="s">
        <v>124</v>
      </c>
      <c r="F11" s="360"/>
      <c r="G11" s="343" t="s">
        <v>124</v>
      </c>
      <c r="H11" s="100"/>
      <c r="I11" s="340"/>
      <c r="J11" s="384" t="s">
        <v>124</v>
      </c>
      <c r="K11" s="405" t="s">
        <v>552</v>
      </c>
    </row>
    <row r="12" spans="1:13" ht="23.25" customHeight="1">
      <c r="A12" s="157">
        <v>43344</v>
      </c>
      <c r="B12" s="100"/>
      <c r="C12" s="100"/>
      <c r="D12" s="100"/>
      <c r="E12" s="100"/>
      <c r="F12" s="360"/>
      <c r="G12" s="343"/>
      <c r="H12" s="100"/>
      <c r="I12" s="341"/>
      <c r="J12" s="341"/>
      <c r="K12" s="406"/>
    </row>
    <row r="13" spans="1:13" ht="21.75" customHeight="1">
      <c r="A13" s="157">
        <v>43374</v>
      </c>
      <c r="B13" s="100"/>
      <c r="C13" s="100"/>
      <c r="D13" s="100"/>
      <c r="E13" s="100"/>
      <c r="F13" s="360"/>
      <c r="G13" s="344"/>
      <c r="H13" s="184"/>
      <c r="I13" s="341"/>
      <c r="J13" s="341"/>
      <c r="K13" s="406"/>
    </row>
    <row r="14" spans="1:13" ht="21" customHeight="1">
      <c r="A14" s="157">
        <v>43405</v>
      </c>
      <c r="B14" s="100"/>
      <c r="C14" s="100"/>
      <c r="D14" s="100"/>
      <c r="E14" s="361"/>
      <c r="F14" s="360"/>
      <c r="G14" s="344"/>
      <c r="H14" s="184"/>
      <c r="I14" s="341"/>
      <c r="J14" s="341"/>
      <c r="K14" s="406"/>
    </row>
    <row r="15" spans="1:13" ht="21.75" customHeight="1" thickBot="1">
      <c r="A15" s="407">
        <v>43435</v>
      </c>
      <c r="B15" s="408"/>
      <c r="C15" s="408"/>
      <c r="D15" s="408"/>
      <c r="E15" s="408"/>
      <c r="F15" s="409"/>
      <c r="G15" s="410"/>
      <c r="H15" s="411"/>
      <c r="I15" s="412"/>
      <c r="J15" s="412"/>
      <c r="K15" s="413"/>
    </row>
    <row r="17" spans="1:11" ht="22.5" customHeight="1">
      <c r="A17" s="49"/>
      <c r="B17" s="50"/>
      <c r="C17" s="50"/>
      <c r="D17" s="50"/>
      <c r="E17" s="50"/>
      <c r="F17" s="50"/>
      <c r="G17" s="45"/>
      <c r="H17" s="45"/>
      <c r="I17" s="293"/>
      <c r="J17" s="293"/>
      <c r="K17" s="293"/>
    </row>
    <row r="77" spans="1:17">
      <c r="A77" s="217"/>
      <c r="B77" s="222"/>
      <c r="C77" s="222"/>
      <c r="D77" s="222"/>
      <c r="E77" s="222"/>
      <c r="F77" s="222"/>
      <c r="G77" s="222"/>
      <c r="H77" s="222"/>
      <c r="I77" s="222"/>
      <c r="J77" s="222"/>
      <c r="K77" s="222"/>
      <c r="L77" s="217"/>
      <c r="M77" s="217"/>
      <c r="N77" s="217"/>
      <c r="O77" s="217"/>
      <c r="P77" s="217"/>
      <c r="Q77" s="217"/>
    </row>
  </sheetData>
  <mergeCells count="3">
    <mergeCell ref="B2:F2"/>
    <mergeCell ref="A1:K1"/>
    <mergeCell ref="G2:K2"/>
  </mergeCells>
  <phoneticPr fontId="80" type="noConversion"/>
  <printOptions horizontalCentered="1"/>
  <pageMargins left="0.25" right="0.25" top="0.75" bottom="0.75" header="0.3" footer="0.3"/>
  <pageSetup paperSize="5" orientation="landscape" horizontalDpi="300" verticalDpi="300" r:id="rId1"/>
  <headerFooter>
    <oddFooter>&amp;C&amp;"-,Bold"MEEI Bulletins Vol 55 No. 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P77"/>
  <sheetViews>
    <sheetView zoomScaleNormal="100" zoomScaleSheetLayoutView="80" workbookViewId="0">
      <selection activeCell="K3" sqref="K3"/>
    </sheetView>
  </sheetViews>
  <sheetFormatPr defaultColWidth="9.140625" defaultRowHeight="12.75"/>
  <cols>
    <col min="1" max="1" width="11.85546875" style="39" customWidth="1"/>
    <col min="2" max="2" width="8.42578125" style="39" hidden="1" customWidth="1"/>
    <col min="3" max="3" width="8.42578125" style="292" hidden="1" customWidth="1"/>
    <col min="4" max="4" width="11.42578125" style="39" customWidth="1"/>
    <col min="5" max="5" width="10.28515625" style="39" customWidth="1"/>
    <col min="6" max="6" width="11.42578125" style="39" customWidth="1"/>
    <col min="7" max="7" width="10" style="39" customWidth="1"/>
    <col min="8" max="9" width="11.5703125" style="309" customWidth="1"/>
    <col min="10" max="10" width="10" style="309" customWidth="1"/>
    <col min="11" max="11" width="12.5703125" style="39" customWidth="1"/>
    <col min="12" max="16384" width="9.140625" style="39"/>
  </cols>
  <sheetData>
    <row r="1" spans="1:11" s="52" customFormat="1" ht="25.5" customHeight="1">
      <c r="A1" s="485" t="s">
        <v>433</v>
      </c>
      <c r="B1" s="486"/>
      <c r="C1" s="486"/>
      <c r="D1" s="486"/>
      <c r="E1" s="486"/>
      <c r="F1" s="486"/>
      <c r="G1" s="486"/>
      <c r="H1" s="487"/>
      <c r="I1" s="487"/>
      <c r="J1" s="487"/>
      <c r="K1" s="488"/>
    </row>
    <row r="2" spans="1:11" s="46" customFormat="1" ht="33.75" customHeight="1">
      <c r="A2" s="155"/>
      <c r="B2" s="102" t="s">
        <v>125</v>
      </c>
      <c r="C2" s="102" t="s">
        <v>118</v>
      </c>
      <c r="D2" s="102" t="s">
        <v>230</v>
      </c>
      <c r="E2" s="101" t="s">
        <v>125</v>
      </c>
      <c r="F2" s="101" t="s">
        <v>231</v>
      </c>
      <c r="G2" s="101" t="s">
        <v>478</v>
      </c>
      <c r="H2" s="349" t="s">
        <v>404</v>
      </c>
      <c r="I2" s="349" t="s">
        <v>353</v>
      </c>
      <c r="J2" s="349" t="s">
        <v>414</v>
      </c>
      <c r="K2" s="166" t="s">
        <v>226</v>
      </c>
    </row>
    <row r="3" spans="1:11" s="47" customFormat="1" ht="18.75" customHeight="1">
      <c r="A3" s="157">
        <v>43101</v>
      </c>
      <c r="B3" s="93">
        <v>0</v>
      </c>
      <c r="C3" s="90">
        <v>0</v>
      </c>
      <c r="D3" s="186">
        <v>22</v>
      </c>
      <c r="E3" s="186">
        <v>0</v>
      </c>
      <c r="F3" s="93">
        <v>14</v>
      </c>
      <c r="G3" s="93">
        <v>0</v>
      </c>
      <c r="H3" s="350">
        <v>27.72</v>
      </c>
      <c r="I3" s="350">
        <v>0</v>
      </c>
      <c r="J3" s="350">
        <v>31</v>
      </c>
      <c r="K3" s="158">
        <f>SUM(D3:J3)</f>
        <v>94.72</v>
      </c>
    </row>
    <row r="4" spans="1:11" s="47" customFormat="1" ht="20.100000000000001" customHeight="1">
      <c r="A4" s="157">
        <v>43132</v>
      </c>
      <c r="B4" s="93"/>
      <c r="C4" s="90"/>
      <c r="D4" s="186">
        <v>18</v>
      </c>
      <c r="E4" s="186">
        <v>4.9400000000000004</v>
      </c>
      <c r="F4" s="93">
        <v>42</v>
      </c>
      <c r="G4" s="93">
        <v>11</v>
      </c>
      <c r="H4" s="350">
        <v>18.739999999999998</v>
      </c>
      <c r="I4" s="350">
        <v>0</v>
      </c>
      <c r="J4" s="350">
        <v>28</v>
      </c>
      <c r="K4" s="158">
        <f t="shared" ref="K4:K10" si="0">SUM(D4:J4)</f>
        <v>122.67999999999999</v>
      </c>
    </row>
    <row r="5" spans="1:11" s="47" customFormat="1" ht="20.100000000000001" customHeight="1">
      <c r="A5" s="157">
        <v>43160</v>
      </c>
      <c r="B5" s="93"/>
      <c r="C5" s="90"/>
      <c r="D5" s="186">
        <v>23</v>
      </c>
      <c r="E5" s="186">
        <v>31</v>
      </c>
      <c r="F5" s="93">
        <v>37</v>
      </c>
      <c r="G5" s="93">
        <v>0</v>
      </c>
      <c r="H5" s="350">
        <v>26.67</v>
      </c>
      <c r="I5" s="350">
        <v>0</v>
      </c>
      <c r="J5" s="350">
        <v>31</v>
      </c>
      <c r="K5" s="158">
        <f t="shared" si="0"/>
        <v>148.67000000000002</v>
      </c>
    </row>
    <row r="6" spans="1:11" s="47" customFormat="1" ht="20.100000000000001" customHeight="1">
      <c r="A6" s="157">
        <v>43191</v>
      </c>
      <c r="B6" s="93"/>
      <c r="C6" s="90"/>
      <c r="D6" s="186">
        <v>3</v>
      </c>
      <c r="E6" s="186">
        <v>30</v>
      </c>
      <c r="F6" s="93">
        <v>49</v>
      </c>
      <c r="G6" s="93">
        <v>0</v>
      </c>
      <c r="H6" s="350">
        <v>30</v>
      </c>
      <c r="I6" s="350">
        <v>0</v>
      </c>
      <c r="J6" s="350">
        <v>30</v>
      </c>
      <c r="K6" s="158">
        <f t="shared" si="0"/>
        <v>142</v>
      </c>
    </row>
    <row r="7" spans="1:11" s="47" customFormat="1" ht="20.100000000000001" customHeight="1">
      <c r="A7" s="157">
        <v>43221</v>
      </c>
      <c r="B7" s="93"/>
      <c r="C7" s="90"/>
      <c r="D7" s="186">
        <v>0</v>
      </c>
      <c r="E7" s="186">
        <v>31</v>
      </c>
      <c r="F7" s="93">
        <v>27</v>
      </c>
      <c r="G7" s="93">
        <v>0</v>
      </c>
      <c r="H7" s="350">
        <v>34.89</v>
      </c>
      <c r="I7" s="350">
        <v>0</v>
      </c>
      <c r="J7" s="350">
        <v>31</v>
      </c>
      <c r="K7" s="158">
        <f t="shared" si="0"/>
        <v>123.89</v>
      </c>
    </row>
    <row r="8" spans="1:11" s="47" customFormat="1" ht="20.100000000000001" customHeight="1">
      <c r="A8" s="157">
        <v>43252</v>
      </c>
      <c r="B8" s="93"/>
      <c r="C8" s="90"/>
      <c r="D8" s="186">
        <v>0</v>
      </c>
      <c r="E8" s="186">
        <v>30</v>
      </c>
      <c r="F8" s="93">
        <v>18</v>
      </c>
      <c r="G8" s="93">
        <v>0</v>
      </c>
      <c r="H8" s="350">
        <v>51.42</v>
      </c>
      <c r="I8" s="350">
        <v>19</v>
      </c>
      <c r="J8" s="350">
        <v>23.4</v>
      </c>
      <c r="K8" s="158">
        <f t="shared" si="0"/>
        <v>141.82</v>
      </c>
    </row>
    <row r="9" spans="1:11" s="47" customFormat="1" ht="20.100000000000001" customHeight="1">
      <c r="A9" s="157">
        <v>43282</v>
      </c>
      <c r="B9" s="93"/>
      <c r="C9" s="90"/>
      <c r="D9" s="186">
        <v>0</v>
      </c>
      <c r="E9" s="186">
        <v>31</v>
      </c>
      <c r="F9" s="93">
        <v>28</v>
      </c>
      <c r="G9" s="93">
        <v>0</v>
      </c>
      <c r="H9" s="350">
        <v>31</v>
      </c>
      <c r="I9" s="350">
        <v>30</v>
      </c>
      <c r="J9" s="350">
        <v>0</v>
      </c>
      <c r="K9" s="158">
        <f t="shared" si="0"/>
        <v>120</v>
      </c>
    </row>
    <row r="10" spans="1:11" s="47" customFormat="1" ht="20.100000000000001" customHeight="1">
      <c r="A10" s="157">
        <v>43313</v>
      </c>
      <c r="B10" s="93"/>
      <c r="C10" s="90"/>
      <c r="D10" s="186">
        <v>0</v>
      </c>
      <c r="E10" s="186">
        <v>31</v>
      </c>
      <c r="F10" s="93">
        <v>21</v>
      </c>
      <c r="G10" s="93">
        <v>0</v>
      </c>
      <c r="H10" s="350">
        <v>31</v>
      </c>
      <c r="I10" s="350">
        <v>31</v>
      </c>
      <c r="J10" s="350">
        <v>0</v>
      </c>
      <c r="K10" s="158">
        <f t="shared" si="0"/>
        <v>114</v>
      </c>
    </row>
    <row r="11" spans="1:11" s="47" customFormat="1" ht="20.100000000000001" customHeight="1">
      <c r="A11" s="157">
        <v>43344</v>
      </c>
      <c r="B11" s="93"/>
      <c r="C11" s="90"/>
      <c r="D11" s="186"/>
      <c r="E11" s="186"/>
      <c r="F11" s="93"/>
      <c r="G11" s="93"/>
      <c r="H11" s="350"/>
      <c r="I11" s="350"/>
      <c r="J11" s="350"/>
      <c r="K11" s="158"/>
    </row>
    <row r="12" spans="1:11" s="47" customFormat="1" ht="20.100000000000001" customHeight="1">
      <c r="A12" s="157">
        <v>43374</v>
      </c>
      <c r="B12" s="93"/>
      <c r="C12" s="90"/>
      <c r="D12" s="186"/>
      <c r="E12" s="186"/>
      <c r="F12" s="93"/>
      <c r="G12" s="93"/>
      <c r="H12" s="350"/>
      <c r="I12" s="350"/>
      <c r="J12" s="350"/>
      <c r="K12" s="158"/>
    </row>
    <row r="13" spans="1:11" s="47" customFormat="1" ht="20.100000000000001" customHeight="1">
      <c r="A13" s="157">
        <v>43405</v>
      </c>
      <c r="B13" s="93"/>
      <c r="C13" s="90"/>
      <c r="D13" s="186"/>
      <c r="E13" s="186"/>
      <c r="F13" s="93"/>
      <c r="G13" s="93"/>
      <c r="H13" s="350"/>
      <c r="I13" s="350"/>
      <c r="J13" s="350"/>
      <c r="K13" s="158"/>
    </row>
    <row r="14" spans="1:11" s="47" customFormat="1" ht="20.100000000000001" customHeight="1">
      <c r="A14" s="157">
        <v>43435</v>
      </c>
      <c r="B14" s="93"/>
      <c r="C14" s="90"/>
      <c r="D14" s="186"/>
      <c r="E14" s="186"/>
      <c r="F14" s="93"/>
      <c r="G14" s="93"/>
      <c r="H14" s="350"/>
      <c r="I14" s="350"/>
      <c r="J14" s="350"/>
      <c r="K14" s="158"/>
    </row>
    <row r="15" spans="1:11" s="47" customFormat="1" ht="25.5" customHeight="1" thickBot="1">
      <c r="A15" s="159" t="s">
        <v>15</v>
      </c>
      <c r="B15" s="160">
        <f>SUM(B3:B14)</f>
        <v>0</v>
      </c>
      <c r="C15" s="160">
        <f t="shared" ref="C15" si="1">SUM(C3:C14)</f>
        <v>0</v>
      </c>
      <c r="D15" s="160">
        <f>SUM(D3:D14)</f>
        <v>66</v>
      </c>
      <c r="E15" s="160">
        <f t="shared" ref="E15:J15" si="2">SUM(E3:E14)</f>
        <v>188.94</v>
      </c>
      <c r="F15" s="160">
        <f t="shared" si="2"/>
        <v>236</v>
      </c>
      <c r="G15" s="160">
        <f t="shared" si="2"/>
        <v>11</v>
      </c>
      <c r="H15" s="160">
        <f t="shared" si="2"/>
        <v>251.44</v>
      </c>
      <c r="I15" s="160">
        <f t="shared" si="2"/>
        <v>80</v>
      </c>
      <c r="J15" s="160">
        <f t="shared" si="2"/>
        <v>174.4</v>
      </c>
      <c r="K15" s="161">
        <f>SUM(K3:K14)</f>
        <v>1007.78</v>
      </c>
    </row>
    <row r="16" spans="1:11" s="47" customFormat="1"/>
    <row r="17" spans="1:6" ht="15.75">
      <c r="A17" s="398"/>
      <c r="B17" s="358"/>
      <c r="C17" s="295"/>
    </row>
    <row r="18" spans="1:6" ht="15">
      <c r="A18" s="48"/>
    </row>
    <row r="20" spans="1:6">
      <c r="F20" s="39" t="s">
        <v>384</v>
      </c>
    </row>
    <row r="77" spans="1:16">
      <c r="A77" s="224"/>
      <c r="B77" s="224"/>
      <c r="C77" s="224"/>
      <c r="D77" s="224"/>
      <c r="E77" s="224"/>
      <c r="F77" s="224"/>
      <c r="G77" s="224"/>
      <c r="H77" s="224"/>
      <c r="I77" s="224"/>
      <c r="J77" s="224"/>
      <c r="K77" s="224"/>
      <c r="L77" s="224"/>
      <c r="M77" s="224"/>
      <c r="N77" s="224"/>
      <c r="O77" s="224"/>
      <c r="P77" s="224"/>
    </row>
  </sheetData>
  <mergeCells count="1">
    <mergeCell ref="A1:K1"/>
  </mergeCells>
  <phoneticPr fontId="80" type="noConversion"/>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K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Q77"/>
  <sheetViews>
    <sheetView zoomScaleNormal="100" zoomScaleSheetLayoutView="80" workbookViewId="0">
      <selection sqref="A1:L1"/>
    </sheetView>
  </sheetViews>
  <sheetFormatPr defaultColWidth="9.140625" defaultRowHeight="12.75"/>
  <cols>
    <col min="1" max="1" width="11.85546875" style="39" customWidth="1"/>
    <col min="2" max="2" width="9.28515625" style="39" hidden="1" customWidth="1"/>
    <col min="3" max="3" width="11.85546875" style="309" hidden="1" customWidth="1"/>
    <col min="4" max="4" width="10.5703125" style="39" customWidth="1"/>
    <col min="5" max="5" width="14" style="39" hidden="1" customWidth="1"/>
    <col min="6" max="6" width="11.85546875" style="39" customWidth="1"/>
    <col min="7" max="7" width="11.85546875" style="309" customWidth="1"/>
    <col min="8" max="8" width="11.85546875" style="39" customWidth="1"/>
    <col min="9" max="11" width="11.85546875" style="309" customWidth="1"/>
    <col min="12" max="12" width="10.28515625" style="39" customWidth="1"/>
    <col min="13" max="16384" width="9.140625" style="39"/>
  </cols>
  <sheetData>
    <row r="1" spans="1:12" s="52" customFormat="1" ht="25.5" customHeight="1">
      <c r="A1" s="485" t="s">
        <v>434</v>
      </c>
      <c r="B1" s="486"/>
      <c r="C1" s="486"/>
      <c r="D1" s="486"/>
      <c r="E1" s="486"/>
      <c r="F1" s="486"/>
      <c r="G1" s="486"/>
      <c r="H1" s="486"/>
      <c r="I1" s="487"/>
      <c r="J1" s="487"/>
      <c r="K1" s="487"/>
      <c r="L1" s="488"/>
    </row>
    <row r="2" spans="1:12" s="46" customFormat="1" ht="27.75" customHeight="1">
      <c r="A2" s="326"/>
      <c r="B2" s="102" t="s">
        <v>125</v>
      </c>
      <c r="C2" s="102" t="s">
        <v>118</v>
      </c>
      <c r="D2" s="102" t="s">
        <v>230</v>
      </c>
      <c r="E2" s="102" t="s">
        <v>345</v>
      </c>
      <c r="F2" s="102" t="s">
        <v>231</v>
      </c>
      <c r="G2" s="102" t="s">
        <v>478</v>
      </c>
      <c r="H2" s="102" t="s">
        <v>125</v>
      </c>
      <c r="I2" s="380" t="s">
        <v>353</v>
      </c>
      <c r="J2" s="380" t="s">
        <v>404</v>
      </c>
      <c r="K2" s="380" t="s">
        <v>414</v>
      </c>
      <c r="L2" s="166" t="s">
        <v>226</v>
      </c>
    </row>
    <row r="3" spans="1:12" s="47" customFormat="1" ht="21.95" customHeight="1">
      <c r="A3" s="157">
        <v>43101</v>
      </c>
      <c r="B3" s="90">
        <v>0</v>
      </c>
      <c r="C3" s="90">
        <v>0</v>
      </c>
      <c r="D3" s="90">
        <v>3649</v>
      </c>
      <c r="E3" s="90">
        <v>0</v>
      </c>
      <c r="F3" s="90">
        <v>3630</v>
      </c>
      <c r="G3" s="90">
        <v>0</v>
      </c>
      <c r="H3" s="90">
        <v>0</v>
      </c>
      <c r="I3" s="381">
        <v>0</v>
      </c>
      <c r="J3" s="381">
        <v>8105</v>
      </c>
      <c r="K3" s="381">
        <v>8030</v>
      </c>
      <c r="L3" s="158">
        <f>SUM(D3:K3)</f>
        <v>23414</v>
      </c>
    </row>
    <row r="4" spans="1:12" s="47" customFormat="1" ht="21.95" customHeight="1">
      <c r="A4" s="157">
        <v>43132</v>
      </c>
      <c r="B4" s="90"/>
      <c r="C4" s="90"/>
      <c r="D4" s="90">
        <v>4289</v>
      </c>
      <c r="E4" s="90"/>
      <c r="F4" s="90">
        <v>13178</v>
      </c>
      <c r="G4" s="90">
        <v>360</v>
      </c>
      <c r="H4" s="90">
        <v>2357</v>
      </c>
      <c r="I4" s="381">
        <v>0</v>
      </c>
      <c r="J4" s="381">
        <v>8691</v>
      </c>
      <c r="K4" s="381">
        <v>0</v>
      </c>
      <c r="L4" s="158">
        <f t="shared" ref="L4:L10" si="0">SUM(D4:K4)</f>
        <v>28875</v>
      </c>
    </row>
    <row r="5" spans="1:12" s="47" customFormat="1" ht="21.95" customHeight="1">
      <c r="A5" s="157">
        <v>43160</v>
      </c>
      <c r="B5" s="90"/>
      <c r="C5" s="90"/>
      <c r="D5" s="90">
        <v>2934</v>
      </c>
      <c r="E5" s="90"/>
      <c r="F5" s="90">
        <v>11228</v>
      </c>
      <c r="G5" s="90">
        <v>0</v>
      </c>
      <c r="H5" s="90">
        <v>12165</v>
      </c>
      <c r="I5" s="381">
        <v>0</v>
      </c>
      <c r="J5" s="381">
        <v>0</v>
      </c>
      <c r="K5" s="381">
        <v>0</v>
      </c>
      <c r="L5" s="158">
        <f t="shared" si="0"/>
        <v>26327</v>
      </c>
    </row>
    <row r="6" spans="1:12" s="47" customFormat="1" ht="21.95" customHeight="1">
      <c r="A6" s="157">
        <v>43191</v>
      </c>
      <c r="B6" s="90"/>
      <c r="C6" s="90"/>
      <c r="D6" s="90">
        <v>0</v>
      </c>
      <c r="E6" s="90"/>
      <c r="F6" s="90">
        <v>9518</v>
      </c>
      <c r="G6" s="90">
        <v>0</v>
      </c>
      <c r="H6" s="90">
        <v>4324</v>
      </c>
      <c r="I6" s="381">
        <v>0</v>
      </c>
      <c r="J6" s="381">
        <v>651</v>
      </c>
      <c r="K6" s="381">
        <v>5173</v>
      </c>
      <c r="L6" s="158">
        <f t="shared" si="0"/>
        <v>19666</v>
      </c>
    </row>
    <row r="7" spans="1:12" s="47" customFormat="1" ht="21.95" customHeight="1">
      <c r="A7" s="157">
        <v>43221</v>
      </c>
      <c r="B7" s="90"/>
      <c r="C7" s="90"/>
      <c r="D7" s="90">
        <v>0</v>
      </c>
      <c r="E7" s="90"/>
      <c r="F7" s="90">
        <v>7954</v>
      </c>
      <c r="G7" s="90">
        <v>0</v>
      </c>
      <c r="H7" s="90">
        <v>3142</v>
      </c>
      <c r="I7" s="381">
        <v>0</v>
      </c>
      <c r="J7" s="381">
        <v>10700</v>
      </c>
      <c r="K7" s="381">
        <v>3272</v>
      </c>
      <c r="L7" s="158">
        <f t="shared" si="0"/>
        <v>25068</v>
      </c>
    </row>
    <row r="8" spans="1:12" s="47" customFormat="1" ht="21.95" customHeight="1">
      <c r="A8" s="157">
        <v>43252</v>
      </c>
      <c r="B8" s="90"/>
      <c r="C8" s="90"/>
      <c r="D8" s="90">
        <v>0</v>
      </c>
      <c r="E8" s="90"/>
      <c r="F8" s="90">
        <v>4691</v>
      </c>
      <c r="G8" s="90">
        <v>0</v>
      </c>
      <c r="H8" s="90">
        <v>7269</v>
      </c>
      <c r="I8" s="381">
        <v>8349</v>
      </c>
      <c r="J8" s="381">
        <v>8467</v>
      </c>
      <c r="K8" s="381">
        <v>1492</v>
      </c>
      <c r="L8" s="158">
        <f t="shared" si="0"/>
        <v>30268</v>
      </c>
    </row>
    <row r="9" spans="1:12" s="47" customFormat="1" ht="21.95" customHeight="1">
      <c r="A9" s="157">
        <v>43282</v>
      </c>
      <c r="B9" s="90"/>
      <c r="C9" s="90"/>
      <c r="D9" s="90">
        <v>0</v>
      </c>
      <c r="E9" s="90"/>
      <c r="F9" s="90">
        <v>7059</v>
      </c>
      <c r="G9" s="90">
        <v>0</v>
      </c>
      <c r="H9" s="90">
        <v>6481</v>
      </c>
      <c r="I9" s="381">
        <v>20333</v>
      </c>
      <c r="J9" s="381">
        <v>3197</v>
      </c>
      <c r="K9" s="381">
        <v>0</v>
      </c>
      <c r="L9" s="158">
        <f t="shared" si="0"/>
        <v>37070</v>
      </c>
    </row>
    <row r="10" spans="1:12" s="47" customFormat="1" ht="21.95" customHeight="1">
      <c r="A10" s="157">
        <v>43313</v>
      </c>
      <c r="B10" s="90"/>
      <c r="C10" s="90"/>
      <c r="D10" s="90">
        <v>0</v>
      </c>
      <c r="E10" s="90"/>
      <c r="F10" s="90">
        <v>6066</v>
      </c>
      <c r="G10" s="90">
        <v>0</v>
      </c>
      <c r="H10" s="90">
        <v>3111</v>
      </c>
      <c r="I10" s="381">
        <v>5652</v>
      </c>
      <c r="J10" s="381">
        <v>11625</v>
      </c>
      <c r="K10" s="381">
        <v>0</v>
      </c>
      <c r="L10" s="158">
        <f t="shared" si="0"/>
        <v>26454</v>
      </c>
    </row>
    <row r="11" spans="1:12" s="47" customFormat="1" ht="21.95" customHeight="1">
      <c r="A11" s="157">
        <v>43344</v>
      </c>
      <c r="B11" s="90"/>
      <c r="C11" s="90"/>
      <c r="D11" s="90"/>
      <c r="E11" s="90"/>
      <c r="F11" s="90"/>
      <c r="G11" s="90"/>
      <c r="H11" s="90"/>
      <c r="I11" s="381"/>
      <c r="J11" s="381"/>
      <c r="K11" s="381"/>
      <c r="L11" s="158"/>
    </row>
    <row r="12" spans="1:12" s="47" customFormat="1" ht="21.95" customHeight="1">
      <c r="A12" s="157">
        <v>43374</v>
      </c>
      <c r="B12" s="90"/>
      <c r="C12" s="90"/>
      <c r="D12" s="90"/>
      <c r="E12" s="90"/>
      <c r="F12" s="90"/>
      <c r="G12" s="90"/>
      <c r="H12" s="90"/>
      <c r="I12" s="381"/>
      <c r="J12" s="381"/>
      <c r="K12" s="381"/>
      <c r="L12" s="158"/>
    </row>
    <row r="13" spans="1:12" s="47" customFormat="1" ht="21.95" customHeight="1">
      <c r="A13" s="157">
        <v>43405</v>
      </c>
      <c r="B13" s="90"/>
      <c r="C13" s="90"/>
      <c r="D13" s="90"/>
      <c r="E13" s="90"/>
      <c r="F13" s="90"/>
      <c r="G13" s="90"/>
      <c r="H13" s="90"/>
      <c r="I13" s="381"/>
      <c r="J13" s="381"/>
      <c r="K13" s="381"/>
      <c r="L13" s="158"/>
    </row>
    <row r="14" spans="1:12" s="47" customFormat="1" ht="21.95" customHeight="1">
      <c r="A14" s="157">
        <v>43435</v>
      </c>
      <c r="B14" s="90"/>
      <c r="C14" s="90"/>
      <c r="D14" s="90"/>
      <c r="E14" s="90"/>
      <c r="F14" s="90"/>
      <c r="G14" s="90"/>
      <c r="H14" s="90"/>
      <c r="I14" s="381"/>
      <c r="J14" s="381"/>
      <c r="K14" s="381"/>
      <c r="L14" s="158"/>
    </row>
    <row r="15" spans="1:12" s="47" customFormat="1" ht="25.5" customHeight="1" thickBot="1">
      <c r="A15" s="159" t="s">
        <v>15</v>
      </c>
      <c r="B15" s="160">
        <f>SUM(B3:B14)</f>
        <v>0</v>
      </c>
      <c r="C15" s="160">
        <f t="shared" ref="C15" si="1">SUM(C3:C14)</f>
        <v>0</v>
      </c>
      <c r="D15" s="160">
        <f>SUM(D3:D14)</f>
        <v>10872</v>
      </c>
      <c r="E15" s="160">
        <f t="shared" ref="E15:K15" si="2">SUM(E3:E14)</f>
        <v>0</v>
      </c>
      <c r="F15" s="160">
        <f t="shared" si="2"/>
        <v>63324</v>
      </c>
      <c r="G15" s="160">
        <f t="shared" si="2"/>
        <v>360</v>
      </c>
      <c r="H15" s="160">
        <f t="shared" si="2"/>
        <v>38849</v>
      </c>
      <c r="I15" s="160">
        <f t="shared" si="2"/>
        <v>34334</v>
      </c>
      <c r="J15" s="160">
        <f t="shared" si="2"/>
        <v>51436</v>
      </c>
      <c r="K15" s="160">
        <f t="shared" si="2"/>
        <v>17967</v>
      </c>
      <c r="L15" s="161">
        <f>SUM(L3:L14)</f>
        <v>217142</v>
      </c>
    </row>
    <row r="16" spans="1:12" s="47" customFormat="1"/>
    <row r="17" spans="1:2" ht="15.75">
      <c r="A17" s="489"/>
      <c r="B17" s="489"/>
    </row>
    <row r="18" spans="1:2" ht="15">
      <c r="A18" s="48"/>
    </row>
    <row r="77" spans="1:17">
      <c r="A77" s="224"/>
      <c r="B77" s="224"/>
      <c r="C77" s="224"/>
      <c r="D77" s="224"/>
      <c r="E77" s="224"/>
      <c r="F77" s="224"/>
      <c r="G77" s="224"/>
      <c r="H77" s="224"/>
      <c r="I77" s="224"/>
      <c r="J77" s="224"/>
      <c r="K77" s="224"/>
      <c r="L77" s="224"/>
      <c r="M77" s="224"/>
      <c r="N77" s="224"/>
      <c r="O77" s="224"/>
      <c r="P77" s="224"/>
      <c r="Q77" s="224"/>
    </row>
  </sheetData>
  <mergeCells count="2">
    <mergeCell ref="A17:B17"/>
    <mergeCell ref="A1:L1"/>
  </mergeCells>
  <printOptions horizontalCentered="1"/>
  <pageMargins left="0.25" right="0.25" top="0.75" bottom="0.75" header="0.3" footer="0.3"/>
  <pageSetup paperSize="5" orientation="landscape" horizontalDpi="300" verticalDpi="300" r:id="rId1"/>
  <headerFooter>
    <oddFooter>&amp;C&amp;"-,Bold"MEEI Bulletins Vol 55 No. 8</oddFooter>
  </headerFooter>
  <ignoredErrors>
    <ignoredError sqref="L3" formulaRange="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2018-10-05T20:43:43Z</cp:lastPrinted>
  <dcterms:created xsi:type="dcterms:W3CDTF">2008-04-16T12:50:08Z</dcterms:created>
  <dcterms:modified xsi:type="dcterms:W3CDTF">2018-10-05T21:10:34Z</dcterms:modified>
</cp:coreProperties>
</file>